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myacob\Documents\Manuscripts\Species and Speciation Book\Hopkins and Lidgard\Hopkins and Lidgard FINAL\FINAL Final Version\"/>
    </mc:Choice>
  </mc:AlternateContent>
  <bookViews>
    <workbookView xWindow="168" yWindow="0" windowWidth="24120" windowHeight="15876"/>
  </bookViews>
  <sheets>
    <sheet name="AppendixA" sheetId="1" r:id="rId1"/>
    <sheet name="References" sheetId="2" r:id="rId2"/>
  </sheets>
  <calcPr calcId="152511"/>
</workbook>
</file>

<file path=xl/calcChain.xml><?xml version="1.0" encoding="utf-8"?>
<calcChain xmlns="http://schemas.openxmlformats.org/spreadsheetml/2006/main">
  <c r="Q341" i="1" l="1"/>
  <c r="Q342" i="1"/>
  <c r="Q343" i="1"/>
  <c r="Q226" i="1"/>
  <c r="Q227" i="1"/>
  <c r="Q228" i="1"/>
  <c r="Q229" i="1"/>
  <c r="Q230" i="1"/>
  <c r="Q231" i="1"/>
  <c r="P631" i="1"/>
  <c r="Q631" i="1"/>
  <c r="P634" i="1"/>
  <c r="Q634" i="1"/>
  <c r="P632" i="1"/>
  <c r="Q632" i="1"/>
  <c r="P633" i="1"/>
  <c r="Q633" i="1"/>
  <c r="P622" i="1"/>
  <c r="Q622" i="1"/>
  <c r="P625" i="1"/>
  <c r="Q625" i="1"/>
  <c r="P623" i="1"/>
  <c r="Q623" i="1"/>
  <c r="P624" i="1"/>
  <c r="Q624" i="1"/>
  <c r="Q522" i="1"/>
  <c r="Q521" i="1"/>
  <c r="Q519" i="1"/>
  <c r="Q520" i="1"/>
  <c r="Q518" i="1"/>
  <c r="Q517" i="1"/>
  <c r="Q539" i="1"/>
  <c r="Q538" i="1"/>
  <c r="Q540" i="1"/>
  <c r="Q635" i="1"/>
  <c r="Q636" i="1"/>
  <c r="Q637" i="1"/>
  <c r="Q436" i="1"/>
  <c r="Q435" i="1"/>
  <c r="Q434" i="1"/>
  <c r="Q80" i="1"/>
  <c r="Q79" i="1"/>
  <c r="Q78" i="1"/>
  <c r="Q77" i="1"/>
  <c r="Q76" i="1"/>
  <c r="Q75" i="1"/>
  <c r="Q588" i="1"/>
  <c r="Q587" i="1"/>
  <c r="Q586" i="1"/>
  <c r="Q527" i="1"/>
  <c r="Q525" i="1"/>
  <c r="Q526" i="1"/>
  <c r="Q275" i="1"/>
  <c r="Q548" i="1"/>
  <c r="Q547" i="1"/>
  <c r="Q546" i="1"/>
  <c r="Q545" i="1"/>
  <c r="Q544" i="1"/>
  <c r="Q543" i="1"/>
  <c r="Q542" i="1"/>
  <c r="Q541" i="1"/>
  <c r="Q242" i="1"/>
  <c r="Q241" i="1"/>
  <c r="Q246" i="1"/>
  <c r="Q245" i="1"/>
  <c r="Q244" i="1"/>
  <c r="Q243" i="1"/>
  <c r="Q333" i="1"/>
  <c r="Q621" i="1"/>
  <c r="Q499" i="1"/>
  <c r="Q498" i="1"/>
  <c r="Q21" i="1"/>
  <c r="Q20" i="1"/>
  <c r="Q23" i="1"/>
  <c r="Q22" i="1"/>
  <c r="Q19" i="1"/>
  <c r="Q18" i="1"/>
  <c r="Q17" i="1"/>
  <c r="Q16" i="1"/>
  <c r="Q15" i="1"/>
  <c r="Q159" i="1"/>
  <c r="Q158" i="1"/>
  <c r="Q157" i="1"/>
  <c r="Q163" i="1"/>
  <c r="Q161" i="1"/>
  <c r="Q165" i="1"/>
  <c r="Q164" i="1"/>
  <c r="Q160" i="1"/>
  <c r="Q162" i="1"/>
  <c r="Q156" i="1"/>
  <c r="Q376" i="1"/>
  <c r="Q373" i="1"/>
  <c r="Q372" i="1"/>
  <c r="Q371" i="1"/>
  <c r="Q370" i="1"/>
  <c r="Q363" i="1"/>
  <c r="Q362" i="1"/>
  <c r="Q361" i="1"/>
  <c r="Q368" i="1"/>
  <c r="Q367" i="1"/>
  <c r="Q366" i="1"/>
  <c r="Q369" i="1"/>
  <c r="Q375" i="1"/>
  <c r="Q374" i="1"/>
  <c r="Q360" i="1"/>
  <c r="Q365" i="1"/>
  <c r="Q364" i="1"/>
  <c r="Q534" i="1"/>
  <c r="Q533" i="1"/>
  <c r="Q536" i="1"/>
  <c r="Q535" i="1"/>
  <c r="Q537" i="1"/>
  <c r="Q529" i="1"/>
  <c r="Q531" i="1"/>
  <c r="Q530" i="1"/>
  <c r="Q532" i="1"/>
  <c r="Q528" i="1"/>
  <c r="Q248" i="1"/>
  <c r="Q247" i="1"/>
  <c r="Q220" i="1"/>
  <c r="Q215" i="1"/>
  <c r="Q219" i="1"/>
  <c r="Q218" i="1"/>
  <c r="Q216" i="1"/>
  <c r="Q217" i="1"/>
  <c r="Q240" i="1"/>
  <c r="Q305" i="1"/>
  <c r="Q146" i="1"/>
  <c r="Q145" i="1"/>
  <c r="Q144" i="1"/>
  <c r="Q502" i="1"/>
  <c r="Q508" i="1"/>
  <c r="Q507" i="1"/>
  <c r="Q501" i="1"/>
  <c r="Q503" i="1"/>
  <c r="Q504" i="1"/>
  <c r="Q506" i="1"/>
  <c r="Q509" i="1"/>
  <c r="Q505" i="1"/>
  <c r="Q377" i="1"/>
  <c r="Q250" i="1"/>
  <c r="Q251" i="1"/>
  <c r="Q169" i="1"/>
  <c r="Q168" i="1"/>
  <c r="Q167" i="1"/>
  <c r="Q166" i="1"/>
  <c r="Q441" i="1"/>
  <c r="Q444" i="1"/>
  <c r="Q446" i="1"/>
  <c r="Q443" i="1"/>
  <c r="Q442" i="1"/>
  <c r="Q449" i="1"/>
  <c r="Q448" i="1"/>
  <c r="Q447" i="1"/>
  <c r="Q445" i="1"/>
  <c r="Q450" i="1"/>
  <c r="Q440" i="1"/>
  <c r="Q439" i="1"/>
  <c r="Q358" i="1"/>
  <c r="Q357" i="1"/>
  <c r="Q356" i="1"/>
  <c r="Q355" i="1"/>
  <c r="Q81" i="1"/>
  <c r="Q82" i="1"/>
  <c r="Q85" i="1"/>
  <c r="Q86" i="1"/>
  <c r="Q83" i="1"/>
  <c r="Q84" i="1"/>
  <c r="Q590" i="1"/>
  <c r="Q607" i="1"/>
  <c r="Q606" i="1"/>
  <c r="Q610" i="1"/>
  <c r="Q605" i="1"/>
  <c r="Q604" i="1"/>
  <c r="Q609" i="1"/>
  <c r="Q603" i="1"/>
  <c r="Q602" i="1"/>
  <c r="Q601" i="1"/>
  <c r="Q608" i="1"/>
  <c r="Q600" i="1"/>
  <c r="Q599" i="1"/>
  <c r="Q598" i="1"/>
  <c r="Q597" i="1"/>
  <c r="Q596" i="1"/>
  <c r="Q595" i="1"/>
  <c r="Q594" i="1"/>
  <c r="Q593" i="1"/>
  <c r="Q592" i="1"/>
  <c r="Q591" i="1"/>
  <c r="Q589" i="1"/>
  <c r="Q383" i="1"/>
  <c r="Q382" i="1"/>
  <c r="Q381" i="1"/>
  <c r="Q378" i="1"/>
  <c r="Q379" i="1"/>
  <c r="Q380" i="1"/>
  <c r="Q201" i="1"/>
  <c r="Q203" i="1"/>
  <c r="Q202" i="1"/>
  <c r="Q500" i="1"/>
  <c r="Q107" i="1"/>
  <c r="Q105" i="1"/>
  <c r="Q104" i="1"/>
  <c r="Q103" i="1"/>
  <c r="Q102" i="1"/>
  <c r="Q106" i="1"/>
  <c r="Q101" i="1"/>
  <c r="Q100" i="1"/>
  <c r="Q611" i="1"/>
  <c r="Q620" i="1"/>
  <c r="Q619" i="1"/>
  <c r="Q618" i="1"/>
  <c r="Q617" i="1"/>
  <c r="Q616" i="1"/>
  <c r="Q615" i="1"/>
  <c r="Q614" i="1"/>
  <c r="Q613" i="1"/>
  <c r="Q612" i="1"/>
  <c r="Q33" i="1"/>
  <c r="Q32" i="1"/>
  <c r="Q31" i="1"/>
  <c r="Q30" i="1"/>
  <c r="Q28" i="1"/>
  <c r="Q27" i="1"/>
  <c r="Q29" i="1"/>
  <c r="Q26" i="1"/>
  <c r="Q25" i="1"/>
  <c r="Q554" i="1"/>
  <c r="Q553" i="1"/>
  <c r="Q552" i="1"/>
  <c r="Q551" i="1"/>
  <c r="Q550" i="1"/>
  <c r="Q549" i="1"/>
  <c r="Q555" i="1"/>
  <c r="Q556" i="1"/>
  <c r="Q200" i="1"/>
  <c r="Q199" i="1"/>
  <c r="Q196" i="1"/>
  <c r="Q195" i="1"/>
  <c r="Q194" i="1"/>
  <c r="Q197" i="1"/>
  <c r="Q198" i="1"/>
  <c r="Q193" i="1"/>
  <c r="Q192" i="1"/>
  <c r="Q515" i="1"/>
  <c r="Q514" i="1"/>
  <c r="Q516" i="1"/>
  <c r="Q513" i="1"/>
  <c r="Q512" i="1"/>
  <c r="Q511" i="1"/>
  <c r="Q510" i="1"/>
  <c r="Q480" i="1"/>
  <c r="Q479" i="1"/>
  <c r="Q476" i="1"/>
  <c r="Q475" i="1"/>
  <c r="Q474" i="1"/>
  <c r="Q473" i="1"/>
  <c r="Q472" i="1"/>
  <c r="Q471" i="1"/>
  <c r="Q470" i="1"/>
  <c r="Q469" i="1"/>
  <c r="Q468" i="1"/>
  <c r="Q467" i="1"/>
  <c r="Q478" i="1"/>
  <c r="Q477" i="1"/>
  <c r="Q466" i="1"/>
  <c r="Q465" i="1"/>
  <c r="Q464" i="1"/>
  <c r="Q497" i="1"/>
  <c r="Q496" i="1"/>
  <c r="Q493" i="1"/>
  <c r="Q492" i="1"/>
  <c r="Q491" i="1"/>
  <c r="Q495" i="1"/>
  <c r="Q494" i="1"/>
  <c r="Q490" i="1"/>
  <c r="Q489" i="1"/>
  <c r="Q488" i="1"/>
  <c r="Q487" i="1"/>
  <c r="Q486" i="1"/>
  <c r="Q485" i="1"/>
  <c r="Q484" i="1"/>
  <c r="Q483" i="1"/>
  <c r="Q482" i="1"/>
  <c r="Q481" i="1"/>
  <c r="Q261" i="1"/>
  <c r="Q268" i="1"/>
  <c r="Q260" i="1"/>
  <c r="Q259" i="1"/>
  <c r="Q267" i="1"/>
  <c r="Q266" i="1"/>
  <c r="Q258" i="1"/>
  <c r="Q257" i="1"/>
  <c r="Q265" i="1"/>
  <c r="Q256" i="1"/>
  <c r="Q264" i="1"/>
  <c r="Q263" i="1"/>
  <c r="Q262" i="1"/>
  <c r="Q255" i="1"/>
  <c r="Q254" i="1"/>
  <c r="Q253" i="1"/>
  <c r="Q252" i="1"/>
  <c r="Q208" i="1"/>
  <c r="Q207" i="1"/>
  <c r="Q206" i="1"/>
  <c r="Q205" i="1"/>
  <c r="Q34" i="1"/>
  <c r="Q155" i="1"/>
  <c r="Q154" i="1"/>
  <c r="Q184" i="1"/>
  <c r="Q438" i="1"/>
  <c r="Q437" i="1"/>
  <c r="Q269" i="1"/>
  <c r="Q249" i="1"/>
  <c r="Q272" i="1"/>
  <c r="Q287" i="1"/>
  <c r="Q281" i="1"/>
  <c r="Q285" i="1"/>
  <c r="Q283" i="1"/>
  <c r="Q282" i="1"/>
  <c r="Q286" i="1"/>
  <c r="Q284" i="1"/>
  <c r="Q279" i="1"/>
  <c r="Q277" i="1"/>
  <c r="Q276" i="1"/>
  <c r="Q278" i="1"/>
  <c r="Q280" i="1"/>
  <c r="Q303" i="1"/>
  <c r="Q301" i="1"/>
  <c r="Q300" i="1"/>
  <c r="Q304" i="1"/>
  <c r="Q298" i="1"/>
  <c r="Q302" i="1"/>
  <c r="Q299" i="1"/>
  <c r="Q291" i="1"/>
  <c r="Q296" i="1"/>
  <c r="Q290" i="1"/>
  <c r="Q289" i="1"/>
  <c r="Q288" i="1"/>
  <c r="Q293" i="1"/>
  <c r="Q292" i="1"/>
  <c r="Q295" i="1"/>
  <c r="Q294" i="1"/>
  <c r="Q297" i="1"/>
  <c r="Q325" i="1"/>
  <c r="Q324" i="1"/>
  <c r="Q462" i="1"/>
  <c r="Q461" i="1"/>
  <c r="Q463" i="1"/>
  <c r="Q460" i="1"/>
  <c r="Q191" i="1"/>
  <c r="Q189" i="1"/>
  <c r="Q188" i="1"/>
  <c r="Q187" i="1"/>
  <c r="Q190" i="1"/>
  <c r="Q186" i="1"/>
  <c r="Q185" i="1"/>
  <c r="Q35" i="1"/>
  <c r="Q41" i="1"/>
  <c r="Q38" i="1"/>
  <c r="Q40" i="1"/>
  <c r="Q39" i="1"/>
  <c r="Q37" i="1"/>
  <c r="Q36" i="1"/>
  <c r="Q178" i="1"/>
  <c r="Q177" i="1"/>
  <c r="Q174" i="1"/>
  <c r="Q176" i="1"/>
  <c r="Q175" i="1"/>
  <c r="Q416" i="1"/>
  <c r="Q398" i="1"/>
  <c r="Q392" i="1"/>
  <c r="Q391" i="1"/>
  <c r="Q413" i="1"/>
  <c r="Q414" i="1"/>
  <c r="Q417" i="1"/>
  <c r="Q412" i="1"/>
  <c r="Q415" i="1"/>
  <c r="Q395" i="1"/>
  <c r="Q396" i="1"/>
  <c r="Q399" i="1"/>
  <c r="Q394" i="1"/>
  <c r="Q397" i="1"/>
  <c r="Q389" i="1"/>
  <c r="Q390" i="1"/>
  <c r="Q393" i="1"/>
  <c r="Q385" i="1"/>
  <c r="Q386" i="1"/>
  <c r="Q388" i="1"/>
  <c r="Q384" i="1"/>
  <c r="Q387" i="1"/>
  <c r="Q14" i="1"/>
  <c r="Q13" i="1"/>
  <c r="Q3" i="1"/>
  <c r="Q349" i="1"/>
  <c r="Q95" i="1"/>
  <c r="Q99" i="1"/>
  <c r="Q96" i="1"/>
  <c r="Q93" i="1"/>
  <c r="Q92" i="1"/>
  <c r="Q91" i="1"/>
  <c r="Q90" i="1"/>
  <c r="Q89" i="1"/>
  <c r="Q88" i="1"/>
  <c r="Q94" i="1"/>
  <c r="Q98" i="1"/>
  <c r="Q97" i="1"/>
  <c r="Q87" i="1"/>
  <c r="Q204" i="1"/>
  <c r="Q67" i="1"/>
  <c r="Q63" i="1"/>
  <c r="Q66" i="1"/>
  <c r="Q65" i="1"/>
  <c r="Q64" i="1"/>
  <c r="Q62" i="1"/>
  <c r="Q61" i="1"/>
  <c r="Q60" i="1"/>
  <c r="Q316" i="1"/>
  <c r="Q317" i="1"/>
  <c r="Q318" i="1"/>
  <c r="Q319" i="1"/>
  <c r="Q315" i="1"/>
  <c r="Q314" i="1"/>
  <c r="Q313" i="1"/>
  <c r="Q312" i="1"/>
  <c r="Q310" i="1"/>
  <c r="Q309" i="1"/>
  <c r="Q308" i="1"/>
  <c r="Q307" i="1"/>
  <c r="Q306" i="1"/>
  <c r="Q311" i="1"/>
  <c r="Q330" i="1"/>
  <c r="Q328" i="1"/>
  <c r="Q327" i="1"/>
  <c r="Q331" i="1"/>
  <c r="Q329" i="1"/>
  <c r="Q326" i="1"/>
  <c r="Q332" i="1"/>
  <c r="Q323" i="1"/>
  <c r="Q320" i="1"/>
  <c r="Q322" i="1"/>
  <c r="Q321" i="1"/>
  <c r="Q74" i="1"/>
  <c r="Q73" i="1"/>
  <c r="Q128" i="1"/>
  <c r="Q129" i="1"/>
  <c r="Q131" i="1"/>
  <c r="Q130" i="1"/>
  <c r="Q126" i="1"/>
  <c r="Q125" i="1"/>
  <c r="Q124" i="1"/>
  <c r="Q121" i="1"/>
  <c r="Q127" i="1"/>
  <c r="Q133" i="1"/>
  <c r="Q123" i="1"/>
  <c r="Q122" i="1"/>
  <c r="Q132" i="1"/>
  <c r="Q114" i="1"/>
  <c r="Q115" i="1"/>
  <c r="Q116" i="1"/>
  <c r="Q113" i="1"/>
  <c r="Q112" i="1"/>
  <c r="Q120" i="1"/>
  <c r="Q119" i="1"/>
  <c r="Q111" i="1"/>
  <c r="Q110" i="1"/>
  <c r="Q117" i="1"/>
  <c r="Q108" i="1"/>
  <c r="Q118" i="1"/>
  <c r="Q109" i="1"/>
  <c r="Q153" i="1"/>
  <c r="Q151" i="1"/>
  <c r="Q149" i="1"/>
  <c r="Q152" i="1"/>
  <c r="Q150" i="1"/>
  <c r="Q585" i="1"/>
  <c r="Q584" i="1"/>
  <c r="Q583" i="1"/>
  <c r="Q582" i="1"/>
  <c r="Q581" i="1"/>
  <c r="Q628" i="1"/>
  <c r="Q626" i="1"/>
  <c r="Q627" i="1"/>
  <c r="Q630" i="1"/>
  <c r="Q629" i="1"/>
  <c r="Q69" i="1"/>
  <c r="Q68" i="1"/>
  <c r="Q72" i="1"/>
  <c r="Q71" i="1"/>
  <c r="Q70" i="1"/>
  <c r="Q352" i="1"/>
  <c r="Q351" i="1"/>
  <c r="Q353" i="1"/>
  <c r="Q354" i="1"/>
  <c r="Q214" i="1"/>
  <c r="Q213" i="1"/>
  <c r="Q212" i="1"/>
  <c r="Q210" i="1"/>
  <c r="Q211" i="1"/>
  <c r="Q209" i="1"/>
  <c r="Q409" i="1"/>
  <c r="Q410" i="1"/>
  <c r="Q411" i="1"/>
  <c r="Q407" i="1"/>
  <c r="Q408" i="1"/>
  <c r="Q24" i="1"/>
  <c r="Q173" i="1"/>
  <c r="Q172" i="1"/>
  <c r="Q345" i="1"/>
  <c r="Q348" i="1"/>
  <c r="Q347" i="1"/>
  <c r="Q346" i="1"/>
  <c r="Q524" i="1"/>
  <c r="Q523" i="1"/>
</calcChain>
</file>

<file path=xl/sharedStrings.xml><?xml version="1.0" encoding="utf-8"?>
<sst xmlns="http://schemas.openxmlformats.org/spreadsheetml/2006/main" count="6874" uniqueCount="862">
  <si>
    <t>Theriot, E. C., S. C. Fritz, C. Whitlock, and D. J. Conley. 2006. Late Quaternary rapid morphological evolution of an endemic diatom in Yellowstone Lake, Wyoming. Paleobiology 32:38-54.</t>
  </si>
  <si>
    <t>Thierry, J. 1974. Étude quantitative et dynamique des Collyritidae (Echinoidea) du Jurassique de Bourgogne. Bulletin de la Societé Géologique de France 16:385-395.</t>
  </si>
  <si>
    <t>Tiraboschi, D., and E. Erba. 2010. Calcareous nannofossil biostratigraphy (Upper Bajocian-Lower Bathonian) of the Ravin du Bes section (Bas Auran, Subalpine Basin, SE France): Evolutionary trends of Watznaueria barnesiae and new findings of "Rucinolithus" morphotypes. Geobios 43:59-76.</t>
  </si>
  <si>
    <t>Wei 1994a</t>
  </si>
  <si>
    <t>Wei, J. 1994a. Stratophenetic tracing of phylogeny using SIMCA pattern recognition technique: a case study of the Late Neogene planktic Foraminifera Globoconella clade. Paleobiology 20:52-65.</t>
  </si>
  <si>
    <t>Wei 1994b</t>
  </si>
  <si>
    <t>Wei, J. 1994b. Allometric heterochrony in the Pliocene-Pleistocene planktic foraminiferal clade Globoconella. Paleobiology 20:66-84.</t>
  </si>
  <si>
    <t>Wildenborg 1991*</t>
  </si>
  <si>
    <t>Wildenborg, A. F. B. 1991. Evolutionary aspects of the miogypsinids in the Oligo-Miocene carbonates near Mineo (Sicily). Utrecht Micropaleontological Bulletins 41:139.</t>
  </si>
  <si>
    <t>*AICc results originally reported in Hunt 2007b</t>
  </si>
  <si>
    <t>#AICc results for some sequences originally reported in Hunt 2007b; additional sequences listed in DatasetS2</t>
  </si>
  <si>
    <t>Trait description</t>
  </si>
  <si>
    <t>Single (univariate) trait</t>
  </si>
  <si>
    <t>Species (s) or lineage (l)</t>
  </si>
  <si>
    <t>not useful</t>
  </si>
  <si>
    <t>Taxonomic usefulness</t>
  </si>
  <si>
    <t>useful</t>
  </si>
  <si>
    <t>Arvicola terrestris</t>
  </si>
  <si>
    <t>Duration, My</t>
  </si>
  <si>
    <t>Spacing, My</t>
  </si>
  <si>
    <t>GRW</t>
  </si>
  <si>
    <t>URW</t>
  </si>
  <si>
    <t>Source for sequence data</t>
  </si>
  <si>
    <t>Appendix A: Description of traits, AICc results for actual fossil sequences, and assignment of taxonomic usefulness. "df" under "Trait type" = discriminant function (both size and shape variable). Emax/E2nd = Ratio between weight of best supported model and weight of second best supported model.  &gt;2.7: is Emax/E2nd greater than 2.7, i.e., "strongly supported?  UNK = taxonomic usefulness or duration estimate uncertain/available.  Notes = comments regarding some duration estimates. See "References" sheet for full citations listed in "Source for sequence" column; see Appendix B for justification and references used for determining taxonomic usefulness.</t>
  </si>
  <si>
    <t>Lsn</t>
  </si>
  <si>
    <t>length-length ratio (sort-of)</t>
  </si>
  <si>
    <t>Schulz 1979</t>
  </si>
  <si>
    <t>WQs</t>
  </si>
  <si>
    <t>AV</t>
  </si>
  <si>
    <t>AL</t>
  </si>
  <si>
    <t>Avc</t>
  </si>
  <si>
    <t>ALC</t>
  </si>
  <si>
    <t>Avs</t>
  </si>
  <si>
    <t>Als</t>
  </si>
  <si>
    <t>Qc</t>
  </si>
  <si>
    <t>Qp</t>
  </si>
  <si>
    <t>Qs</t>
  </si>
  <si>
    <t>WA</t>
  </si>
  <si>
    <t>SW</t>
  </si>
  <si>
    <t>WS</t>
  </si>
  <si>
    <t>WSm</t>
  </si>
  <si>
    <t>WS1</t>
  </si>
  <si>
    <t>WS2</t>
  </si>
  <si>
    <t>Globorotalia conoidea-puncticulata</t>
  </si>
  <si>
    <t>Scott 1979</t>
  </si>
  <si>
    <t>Discoides subucula</t>
  </si>
  <si>
    <t>peristome diameter/test diameter %</t>
  </si>
  <si>
    <t>Smith and Paul 1985</t>
  </si>
  <si>
    <t>echinoid</t>
  </si>
  <si>
    <t>height/diameter %</t>
  </si>
  <si>
    <t>Orbulina universa, Kalithea1</t>
  </si>
  <si>
    <t>Spaak 1982</t>
  </si>
  <si>
    <t>Orbulina universa, Kalithea3</t>
  </si>
  <si>
    <t>Orbulina universa, Capo Rossello</t>
  </si>
  <si>
    <t>Orbulina universa, Kalithea2</t>
  </si>
  <si>
    <t>Orbulina universa, Finikia</t>
  </si>
  <si>
    <t>Orbulina universa, Kalithea4</t>
  </si>
  <si>
    <t>Orbulina universa, Lido Rossello</t>
  </si>
  <si>
    <t>Orbulina universa, Vrica</t>
  </si>
  <si>
    <t>Orbulina universa, Punta di Maiata</t>
  </si>
  <si>
    <t>Monograptus subhercynicus-hercynicus</t>
  </si>
  <si>
    <t>width of sicular aperature</t>
  </si>
  <si>
    <t>Springer and Murphy 1994</t>
  </si>
  <si>
    <t>hemichordate</t>
  </si>
  <si>
    <t>Inoceramus naumanni</t>
  </si>
  <si>
    <t>Tanabe 1973</t>
  </si>
  <si>
    <t>Otoscaphites puerculus</t>
  </si>
  <si>
    <t>nepionic size</t>
  </si>
  <si>
    <t>Tanabe 1977</t>
  </si>
  <si>
    <t>ammonite</t>
  </si>
  <si>
    <t>growth ratio, third phase</t>
  </si>
  <si>
    <t>length-angle ratio</t>
  </si>
  <si>
    <t>growth ratio, fourth phase</t>
  </si>
  <si>
    <t>Stephanodiscus yellowstonensis</t>
  </si>
  <si>
    <t>spines</t>
  </si>
  <si>
    <t>Theriot et al 2006</t>
  </si>
  <si>
    <t>diatom</t>
  </si>
  <si>
    <t>ribs</t>
  </si>
  <si>
    <t>dia</t>
  </si>
  <si>
    <t>Pygomalus ovalis-analis-Collyrites elliptica-Cardiopelta bicordata</t>
  </si>
  <si>
    <t>l/L</t>
  </si>
  <si>
    <t>Thierry 1974</t>
  </si>
  <si>
    <t>G</t>
  </si>
  <si>
    <t>e/L</t>
  </si>
  <si>
    <t>bt/L</t>
  </si>
  <si>
    <t>pp/h</t>
  </si>
  <si>
    <t>ps/L</t>
  </si>
  <si>
    <t>Watznaueria aff. Communis</t>
  </si>
  <si>
    <t>coccL</t>
  </si>
  <si>
    <t>Tiraboschi and Erba 2010</t>
  </si>
  <si>
    <t>duration estimated from length of ammonites zones in Gradstein et al 2004</t>
  </si>
  <si>
    <t>coccLW</t>
  </si>
  <si>
    <t>cenL</t>
  </si>
  <si>
    <t>cenLW</t>
  </si>
  <si>
    <t>Watznaueria communis</t>
  </si>
  <si>
    <t>Globorotalia Globoconella puncticulata</t>
  </si>
  <si>
    <t>Wei 1994a, b</t>
  </si>
  <si>
    <t>G2 angle</t>
  </si>
  <si>
    <t>Globorotalia Globoconella inflata</t>
  </si>
  <si>
    <t>Miogypsina sp.</t>
  </si>
  <si>
    <t>V</t>
  </si>
  <si>
    <t>Wildenborg 1991</t>
  </si>
  <si>
    <t>Globorotalia crassiformis</t>
  </si>
  <si>
    <t>box area ratio, side view</t>
  </si>
  <si>
    <t>radius ratio, side view</t>
  </si>
  <si>
    <t>radius ratio, top view</t>
  </si>
  <si>
    <t>Globorotalia tosaensis</t>
  </si>
  <si>
    <t>duration estimated from ages in Heinrich 1987 and Lister 1993a</t>
  </si>
  <si>
    <t>Lineage</t>
  </si>
  <si>
    <t>Variable</t>
  </si>
  <si>
    <t>Trait type</t>
  </si>
  <si>
    <t>Taxon</t>
  </si>
  <si>
    <t>Stasis</t>
  </si>
  <si>
    <t>Emax/E2nd</t>
  </si>
  <si>
    <t>&gt;2.7</t>
  </si>
  <si>
    <t>Notes</t>
  </si>
  <si>
    <t>Spaniomys sp.</t>
  </si>
  <si>
    <t>s</t>
  </si>
  <si>
    <t>m1L</t>
  </si>
  <si>
    <t>length</t>
  </si>
  <si>
    <t>N</t>
  </si>
  <si>
    <t>size</t>
  </si>
  <si>
    <t>Anderson et al 1995</t>
  </si>
  <si>
    <t>mammal</t>
  </si>
  <si>
    <t>m1w</t>
  </si>
  <si>
    <t>Monotis ochotica</t>
  </si>
  <si>
    <t>l</t>
  </si>
  <si>
    <t>(L-A)/A</t>
  </si>
  <si>
    <t>length-length ratio</t>
  </si>
  <si>
    <t>shape</t>
  </si>
  <si>
    <t>Ando 1987</t>
  </si>
  <si>
    <t>mollusk</t>
  </si>
  <si>
    <t>(L-A)/B</t>
  </si>
  <si>
    <t>L/H</t>
  </si>
  <si>
    <t># radial plicae</t>
  </si>
  <si>
    <t>meristic</t>
  </si>
  <si>
    <t>Cytherella sylvesterbradleyi</t>
  </si>
  <si>
    <t>Height</t>
  </si>
  <si>
    <t>Reyment 1963</t>
  </si>
  <si>
    <t>ostracode</t>
  </si>
  <si>
    <t>Length</t>
  </si>
  <si>
    <t>SL</t>
  </si>
  <si>
    <t>Stricklandia lens</t>
  </si>
  <si>
    <t>f/b</t>
  </si>
  <si>
    <t>Baarli 1986</t>
  </si>
  <si>
    <t>brachiopod</t>
  </si>
  <si>
    <t>Stricklandia lens-laevis</t>
  </si>
  <si>
    <t>a/b</t>
  </si>
  <si>
    <t>c/b</t>
  </si>
  <si>
    <t>d/b</t>
  </si>
  <si>
    <t>e/b</t>
  </si>
  <si>
    <t>(a+c)/b</t>
  </si>
  <si>
    <t>AA</t>
  </si>
  <si>
    <t>Amyzon aggregatum</t>
  </si>
  <si>
    <t>DFR</t>
  </si>
  <si>
    <t>Barton and Wilson 1999</t>
  </si>
  <si>
    <t>fish</t>
  </si>
  <si>
    <t>Orbitoides media "megaloformis"-Suzac</t>
  </si>
  <si>
    <t>Lo</t>
  </si>
  <si>
    <t>Baumfalk 1986</t>
  </si>
  <si>
    <t>foraminifera-benthic</t>
  </si>
  <si>
    <t>mC</t>
  </si>
  <si>
    <t>Orbitoides media-AuberterreI</t>
  </si>
  <si>
    <t>duration estimated by author</t>
  </si>
  <si>
    <t>PC1</t>
  </si>
  <si>
    <t>morphometric (linear, PCA)</t>
  </si>
  <si>
    <t>PC2</t>
  </si>
  <si>
    <t>PC3</t>
  </si>
  <si>
    <t>Orbitoides media "megaloformis"-AuberterreII</t>
  </si>
  <si>
    <t>Gasterosteus doryssus</t>
  </si>
  <si>
    <t>AFR</t>
  </si>
  <si>
    <t>Bell et al 1985</t>
  </si>
  <si>
    <t>Gasterosteus doryssus-high res</t>
  </si>
  <si>
    <t>PS</t>
  </si>
  <si>
    <t>Bell et al 2006, Hunt et al 2008</t>
  </si>
  <si>
    <t>TP</t>
  </si>
  <si>
    <t>DS</t>
  </si>
  <si>
    <t>foraminifera-planktonic</t>
  </si>
  <si>
    <t>Neogloboquadrina acostaensis</t>
  </si>
  <si>
    <t>eq.area</t>
  </si>
  <si>
    <t>area</t>
  </si>
  <si>
    <t>Biolzi 1991</t>
  </si>
  <si>
    <t>ch.number</t>
  </si>
  <si>
    <t>chamber number</t>
  </si>
  <si>
    <t>overlap</t>
  </si>
  <si>
    <t>width/height</t>
  </si>
  <si>
    <t>Hyopsodus loomisi-minor (sp1-5, Big Horn Basin)</t>
  </si>
  <si>
    <t>size of first molar</t>
  </si>
  <si>
    <t>Bookstein et al 1978</t>
  </si>
  <si>
    <t>Hyopsodus lysitensis (sp6-7, Big Horn Basin)</t>
  </si>
  <si>
    <t>Pelycodus mckennai-trigonodus-abditus</t>
  </si>
  <si>
    <t>log(LxW) of M1</t>
  </si>
  <si>
    <t>Biscutum constans</t>
  </si>
  <si>
    <t>runit</t>
  </si>
  <si>
    <t>Bornemann and Mutterlose 2006</t>
  </si>
  <si>
    <t>coccolith</t>
  </si>
  <si>
    <t>duration estimated from 400kyr cycles in Upper Albian shown in Gale et al 2011</t>
  </si>
  <si>
    <t>ratio</t>
  </si>
  <si>
    <t>ellip</t>
  </si>
  <si>
    <t>place</t>
  </si>
  <si>
    <t>Watznaueria barnesiae</t>
  </si>
  <si>
    <t>vunit</t>
  </si>
  <si>
    <t>TL</t>
  </si>
  <si>
    <t>Teilhardina lineage</t>
  </si>
  <si>
    <t>M1 LxW</t>
  </si>
  <si>
    <t>Bown and Rose 1987</t>
  </si>
  <si>
    <t>Bown and Rose 1986</t>
  </si>
  <si>
    <t>M2 LxW</t>
  </si>
  <si>
    <t>M1 L/B</t>
  </si>
  <si>
    <t>Tetonius-Pseudotetonius</t>
  </si>
  <si>
    <t>Cruciplacolithus tenuis</t>
  </si>
  <si>
    <t>area cycle 2, distal view</t>
  </si>
  <si>
    <t>Bralower and Parrow 1996</t>
  </si>
  <si>
    <t>duration estimated for each meter of section through Paleocene (10-million years), assuming constant rate of sedimentation</t>
  </si>
  <si>
    <t>area cycle 1, distal view</t>
  </si>
  <si>
    <t>length/width</t>
  </si>
  <si>
    <t>area of holes</t>
  </si>
  <si>
    <t>area-area ratio</t>
  </si>
  <si>
    <t>Chiasmolithus--hole 384</t>
  </si>
  <si>
    <t>mean axes ratio</t>
  </si>
  <si>
    <t>area central area, distal view</t>
  </si>
  <si>
    <t>area central area, proximal view</t>
  </si>
  <si>
    <t>area cycle 1, proximal view</t>
  </si>
  <si>
    <t>area cycle 2, proximal view</t>
  </si>
  <si>
    <t>mean junction ratio</t>
  </si>
  <si>
    <t>small/large hole area</t>
  </si>
  <si>
    <t>area cycle 3, proximal view</t>
  </si>
  <si>
    <t>Chiasmolithus--hole 690</t>
  </si>
  <si>
    <t>Bradleya sp</t>
  </si>
  <si>
    <t>Area</t>
  </si>
  <si>
    <t>Brown J, Hunt G (unpublished data)</t>
  </si>
  <si>
    <t>Height/Length</t>
  </si>
  <si>
    <t>Marwickcythereis marwicki</t>
  </si>
  <si>
    <t>Afrobolivina afra</t>
  </si>
  <si>
    <t>V1</t>
  </si>
  <si>
    <t>Campbell and Reyment 1978; Reyment 1982</t>
  </si>
  <si>
    <t>duration estimated from estimate of number of generations per interval in Reyment 1982b at one life cycle per year</t>
  </si>
  <si>
    <t>V4</t>
  </si>
  <si>
    <t>V5</t>
  </si>
  <si>
    <t>V6</t>
  </si>
  <si>
    <t>V9</t>
  </si>
  <si>
    <t>V8</t>
  </si>
  <si>
    <t>V3</t>
  </si>
  <si>
    <t>V2</t>
  </si>
  <si>
    <t>V7</t>
  </si>
  <si>
    <t>Mimomys occitanus-ostramosensis</t>
  </si>
  <si>
    <t>CV1</t>
  </si>
  <si>
    <t>morphometric (traditional, CVA)</t>
  </si>
  <si>
    <t>df</t>
  </si>
  <si>
    <t>Chaline and Laurin 1986</t>
  </si>
  <si>
    <t>Metrarabdotos micropora-butlerae</t>
  </si>
  <si>
    <t>na</t>
  </si>
  <si>
    <t>Cheetham 1968</t>
  </si>
  <si>
    <t>bryozoan</t>
  </si>
  <si>
    <t>approximate</t>
  </si>
  <si>
    <t>Lav</t>
  </si>
  <si>
    <t>Lz</t>
  </si>
  <si>
    <t>ho</t>
  </si>
  <si>
    <t>lz</t>
  </si>
  <si>
    <t>lo</t>
  </si>
  <si>
    <t>Mandarina chichijimana</t>
  </si>
  <si>
    <t>WH</t>
  </si>
  <si>
    <t>Chiba 1996</t>
  </si>
  <si>
    <t>AH</t>
  </si>
  <si>
    <t>AW</t>
  </si>
  <si>
    <t>W</t>
  </si>
  <si>
    <t>diameter</t>
  </si>
  <si>
    <t>IL</t>
  </si>
  <si>
    <t>OL</t>
  </si>
  <si>
    <t>BL</t>
  </si>
  <si>
    <t>H</t>
  </si>
  <si>
    <t>height</t>
  </si>
  <si>
    <t>PW</t>
  </si>
  <si>
    <t>PH</t>
  </si>
  <si>
    <t>Mandarina luhuana</t>
  </si>
  <si>
    <t>Chiba 1998</t>
  </si>
  <si>
    <t>gastropod</t>
  </si>
  <si>
    <t>AHW</t>
  </si>
  <si>
    <t>Mandarina io-hirasei</t>
  </si>
  <si>
    <t>Belemnitella mucronata - misburgensis</t>
  </si>
  <si>
    <t>MLD</t>
  </si>
  <si>
    <t>Christensen 2000</t>
  </si>
  <si>
    <t>LDP</t>
  </si>
  <si>
    <t>angle</t>
  </si>
  <si>
    <t>FA</t>
  </si>
  <si>
    <t>DVDP</t>
  </si>
  <si>
    <t>LAP</t>
  </si>
  <si>
    <t>BI</t>
  </si>
  <si>
    <t>SD</t>
  </si>
  <si>
    <t>Flexicalymene (senaria)</t>
  </si>
  <si>
    <t># axial rings</t>
  </si>
  <si>
    <t>Cisne et al 1980, 1982</t>
  </si>
  <si>
    <t>trilobite</t>
  </si>
  <si>
    <t>Cantius sp. (Cantius torresi-ralstoni-mckennai-trigonodus-abditus)</t>
  </si>
  <si>
    <t>hypocone angle</t>
  </si>
  <si>
    <t>Clyde and Gingerich 1994</t>
  </si>
  <si>
    <t>upper M1 length</t>
  </si>
  <si>
    <t>upper M1 width</t>
  </si>
  <si>
    <t>upper M1 L/W</t>
  </si>
  <si>
    <t>entoconid position (x)</t>
  </si>
  <si>
    <t>morphometric (position of x- or y- shape coordinate)</t>
  </si>
  <si>
    <t>entoconid position (y)</t>
  </si>
  <si>
    <t>metaconid position (x)</t>
  </si>
  <si>
    <t>metaconid position (y)</t>
  </si>
  <si>
    <t>paraconid position (x)</t>
  </si>
  <si>
    <t>paraconid position (y)</t>
  </si>
  <si>
    <t>lower M1 width</t>
  </si>
  <si>
    <t>lower M1 length</t>
  </si>
  <si>
    <t>lower M1 L/W</t>
  </si>
  <si>
    <t>Morozovella velascoensis</t>
  </si>
  <si>
    <t>eigenshape</t>
  </si>
  <si>
    <t>morphometric (outline, eigen)</t>
  </si>
  <si>
    <t>Corfield and Granlund 1988</t>
  </si>
  <si>
    <t>Acuticryphops acuticeps</t>
  </si>
  <si>
    <t>lens</t>
  </si>
  <si>
    <t>Cronier et al 2004</t>
  </si>
  <si>
    <t>duration estimated from time scale in Luning et al 2004</t>
  </si>
  <si>
    <t>Amorphognathus tvaerensis</t>
  </si>
  <si>
    <t>A/P</t>
  </si>
  <si>
    <t>Djik 1990</t>
  </si>
  <si>
    <t>conodont</t>
  </si>
  <si>
    <t>duration estimated from minimum length of Idavere stage which coincides with sampled interval</t>
  </si>
  <si>
    <t>number of denticles in the ne element</t>
  </si>
  <si>
    <t>duration estimated from minimum length of Idavere stage which coincides with sampled interval; much stronger support for stasis if variances are pooled</t>
  </si>
  <si>
    <t>Neopolygnathus communis-subplanus-purus</t>
  </si>
  <si>
    <t>platform length:width</t>
  </si>
  <si>
    <t>Dzik 1997</t>
  </si>
  <si>
    <t>Djik 1997</t>
  </si>
  <si>
    <t>Orbitoides - Aubeterre Gendarmerie section</t>
  </si>
  <si>
    <t>E</t>
  </si>
  <si>
    <t>Drooger and DeKlerk 1985</t>
  </si>
  <si>
    <t>LD</t>
  </si>
  <si>
    <t>LP</t>
  </si>
  <si>
    <t>P</t>
  </si>
  <si>
    <t>T</t>
  </si>
  <si>
    <t>Orbitoides - Champ de Foire</t>
  </si>
  <si>
    <t>Orbitoides - Plage de Cadets</t>
  </si>
  <si>
    <t>Orbitoides-Aubeterre main section</t>
  </si>
  <si>
    <t>E/P</t>
  </si>
  <si>
    <t>meristic-meristic ratio</t>
  </si>
  <si>
    <t>Miogypsina cf. bermudezi-complanata/formosensis</t>
  </si>
  <si>
    <t>gamma</t>
  </si>
  <si>
    <t>Drooger and Raju 1978</t>
  </si>
  <si>
    <t>Z</t>
  </si>
  <si>
    <t>X</t>
  </si>
  <si>
    <t>Y</t>
  </si>
  <si>
    <t>I</t>
  </si>
  <si>
    <t>II</t>
  </si>
  <si>
    <t>Planorbulinella rokae-astriki-caneae, Potamidha section</t>
  </si>
  <si>
    <t>Y + 1/2R</t>
  </si>
  <si>
    <t>Drooger et al 1979</t>
  </si>
  <si>
    <t>d12</t>
  </si>
  <si>
    <t>Y - R</t>
  </si>
  <si>
    <t>Planorbulinella rokae-astriki-caneae, Apostoli section</t>
  </si>
  <si>
    <t>angle-angle ratio</t>
  </si>
  <si>
    <t>Disclocyclina sp.</t>
  </si>
  <si>
    <t>N2</t>
  </si>
  <si>
    <t>Fermont 1982</t>
  </si>
  <si>
    <t>R</t>
  </si>
  <si>
    <t>HC</t>
  </si>
  <si>
    <t>D1</t>
  </si>
  <si>
    <t>H1</t>
  </si>
  <si>
    <t>Asterocyclina</t>
  </si>
  <si>
    <t>B</t>
  </si>
  <si>
    <t>A</t>
  </si>
  <si>
    <t>Equus germanicus</t>
  </si>
  <si>
    <t>lower P34 breadth</t>
  </si>
  <si>
    <t>Forsten 1990</t>
  </si>
  <si>
    <t>upper P34 breadth</t>
  </si>
  <si>
    <t>upper P34 length</t>
  </si>
  <si>
    <t>upper M12 length</t>
  </si>
  <si>
    <t>upper M12 breadth</t>
  </si>
  <si>
    <t>Protocone length</t>
  </si>
  <si>
    <t>lower P34 length</t>
  </si>
  <si>
    <t>Pleuriocardia pauperculum</t>
  </si>
  <si>
    <t>total ribs</t>
  </si>
  <si>
    <t>Geary 1987</t>
  </si>
  <si>
    <t>molllusk</t>
  </si>
  <si>
    <t>posterior ribs</t>
  </si>
  <si>
    <t>length/axial length</t>
  </si>
  <si>
    <t>height/axial length</t>
  </si>
  <si>
    <t>Melanopsis impressa-fossilis lineage</t>
  </si>
  <si>
    <t>apical angle</t>
  </si>
  <si>
    <t>Geary 1990</t>
  </si>
  <si>
    <t>shouldering</t>
  </si>
  <si>
    <t>outline-length ratio</t>
  </si>
  <si>
    <t>Lymnocardium diprosopum</t>
  </si>
  <si>
    <t>Ln Height</t>
  </si>
  <si>
    <t>Geary et al 2010</t>
  </si>
  <si>
    <t>Length/Height</t>
  </si>
  <si>
    <t>Anterior length/Length</t>
  </si>
  <si>
    <t>ABS</t>
  </si>
  <si>
    <t>ABP</t>
  </si>
  <si>
    <t>APS</t>
  </si>
  <si>
    <t>BPS</t>
  </si>
  <si>
    <t>PAS</t>
  </si>
  <si>
    <t>Relative Beak Height</t>
  </si>
  <si>
    <t>Hinge Curve</t>
  </si>
  <si>
    <t>Eigenshape 1</t>
  </si>
  <si>
    <t>Eigenshape 2</t>
  </si>
  <si>
    <t>morphometric (traditional, PCA)</t>
  </si>
  <si>
    <t>Eigenshape 3</t>
  </si>
  <si>
    <t>Eigenshape 4</t>
  </si>
  <si>
    <t>Lymnocardium conjugens</t>
  </si>
  <si>
    <t>PC4</t>
  </si>
  <si>
    <t>Ectocion osbornianus</t>
  </si>
  <si>
    <t>ln(LxW) of M1</t>
  </si>
  <si>
    <t>Gingerich 1989</t>
  </si>
  <si>
    <t>Hyracotherium grangeri</t>
  </si>
  <si>
    <t>Gingerich 1991</t>
  </si>
  <si>
    <t>Haplomylus speirianus-scottianus (Clarks Fork Basin)</t>
  </si>
  <si>
    <t>ln (LxW) M1</t>
  </si>
  <si>
    <t>Gingerich 1994</t>
  </si>
  <si>
    <t>Hyopsodus loomisi-latidens (Clarks Fork Basin)</t>
  </si>
  <si>
    <t>Palmatolepis gracilis</t>
  </si>
  <si>
    <t>morphometric (CVA, outline)</t>
  </si>
  <si>
    <t>Girard et al 2004</t>
  </si>
  <si>
    <t>CV2</t>
  </si>
  <si>
    <t>Equus aff. ferus</t>
  </si>
  <si>
    <t>metacarpal length</t>
  </si>
  <si>
    <t>Guthrie 2003</t>
  </si>
  <si>
    <t>Straitojaponocapsa conexa</t>
  </si>
  <si>
    <t>HA</t>
  </si>
  <si>
    <t>Hatakeda et al 2007</t>
  </si>
  <si>
    <t>radiolarian</t>
  </si>
  <si>
    <t>HCT</t>
  </si>
  <si>
    <t>WCT</t>
  </si>
  <si>
    <t>CM</t>
  </si>
  <si>
    <t>width of basal appendage</t>
  </si>
  <si>
    <t>number of longitudinal plicae</t>
  </si>
  <si>
    <t>HW</t>
  </si>
  <si>
    <t>MW</t>
  </si>
  <si>
    <t>TH</t>
  </si>
  <si>
    <t>Striatojaponocapsa plicarum-synconexa</t>
  </si>
  <si>
    <t>Cryptopecten vesiculosos</t>
  </si>
  <si>
    <t>Hayami 1984</t>
  </si>
  <si>
    <t># radial ribs</t>
  </si>
  <si>
    <t>SDQ</t>
  </si>
  <si>
    <t>Heinrich 1987</t>
  </si>
  <si>
    <t>M1 length</t>
  </si>
  <si>
    <t>Fohsella</t>
  </si>
  <si>
    <t>Aspect Ratio</t>
  </si>
  <si>
    <t>length-length ratio?</t>
  </si>
  <si>
    <t>Hodell and Vayavananda 1993</t>
  </si>
  <si>
    <t>Breadth</t>
  </si>
  <si>
    <t>Orbitolina lenticularis, Lerida Spain</t>
  </si>
  <si>
    <t>deuteroconch diameter</t>
  </si>
  <si>
    <t>Hofker 1963</t>
  </si>
  <si>
    <t>protoconch diameter</t>
  </si>
  <si>
    <t>Orbitolina lenticularis, Narbonne Plage, France</t>
  </si>
  <si>
    <t>Homesina septentrionalis-floridanus</t>
  </si>
  <si>
    <t>Rilength</t>
  </si>
  <si>
    <t>Hulbert and Morgan 1993</t>
  </si>
  <si>
    <t>Riwidth</t>
  </si>
  <si>
    <t>Rithickness</t>
  </si>
  <si>
    <t>PBAwidth</t>
  </si>
  <si>
    <t>PBAthickness</t>
  </si>
  <si>
    <t>NMOlength</t>
  </si>
  <si>
    <t>NMOwidth</t>
  </si>
  <si>
    <t>NMOthickness</t>
  </si>
  <si>
    <t>PBPlength</t>
  </si>
  <si>
    <t>PBPwidth</t>
  </si>
  <si>
    <t>PBPthickness</t>
  </si>
  <si>
    <t>Hilength</t>
  </si>
  <si>
    <t>Hiwidth</t>
  </si>
  <si>
    <t>Hithickness</t>
  </si>
  <si>
    <t>5Ilength</t>
  </si>
  <si>
    <t>5Iwidth</t>
  </si>
  <si>
    <t>5Ithickness</t>
  </si>
  <si>
    <t>Posiedonamicus riograndensis</t>
  </si>
  <si>
    <t>Centroid size</t>
  </si>
  <si>
    <t>centroid size</t>
  </si>
  <si>
    <t>Hunt 2007</t>
  </si>
  <si>
    <t>Principal component</t>
  </si>
  <si>
    <t>morphometric (geometric, PCA)</t>
  </si>
  <si>
    <t>Poseidonamicus miocenicus</t>
  </si>
  <si>
    <t>Pterospathodus eopennatus-amorphognathoides</t>
  </si>
  <si>
    <t>Process length (sinistral)</t>
  </si>
  <si>
    <t>Jones 2009</t>
  </si>
  <si>
    <t>Process length (dextral)</t>
  </si>
  <si>
    <t>Width/length</t>
  </si>
  <si>
    <t>PC-1</t>
  </si>
  <si>
    <t>morphometric (PCA, outline)</t>
  </si>
  <si>
    <t>ES-1</t>
  </si>
  <si>
    <r>
      <rPr>
        <sz val="10"/>
        <rFont val="Malmgren"/>
      </rPr>
      <t>Contusotruncana</t>
    </r>
    <r>
      <rPr>
        <sz val="10"/>
        <rFont val="Verdana"/>
        <family val="2"/>
      </rPr>
      <t xml:space="preserve"> sp. site 384</t>
    </r>
  </si>
  <si>
    <t>morphometric (eigen, outline)</t>
  </si>
  <si>
    <t>ES-2</t>
  </si>
  <si>
    <t>Eucrassatella turgidula</t>
  </si>
  <si>
    <t>DPM</t>
  </si>
  <si>
    <t>Kelley 1983</t>
  </si>
  <si>
    <t>LPA</t>
  </si>
  <si>
    <t>SHPA</t>
  </si>
  <si>
    <t>CON</t>
  </si>
  <si>
    <t>ratio-length ratio?</t>
  </si>
  <si>
    <t>DRB</t>
  </si>
  <si>
    <t>DBAM</t>
  </si>
  <si>
    <t>Stewartia anodonta</t>
  </si>
  <si>
    <t>DBA</t>
  </si>
  <si>
    <t>DDM</t>
  </si>
  <si>
    <t>LAA</t>
  </si>
  <si>
    <t>AS</t>
  </si>
  <si>
    <t>Anadara staminea</t>
  </si>
  <si>
    <t>NR</t>
  </si>
  <si>
    <t>meristic(-length ratio?)</t>
  </si>
  <si>
    <t>HCA</t>
  </si>
  <si>
    <t>LCA</t>
  </si>
  <si>
    <t>Turritella plebia</t>
  </si>
  <si>
    <t>HRS1</t>
  </si>
  <si>
    <t>H5</t>
  </si>
  <si>
    <t>H15</t>
  </si>
  <si>
    <t>W5</t>
  </si>
  <si>
    <t>W1</t>
  </si>
  <si>
    <t>W1R</t>
  </si>
  <si>
    <t>W5R</t>
  </si>
  <si>
    <t>HRS5</t>
  </si>
  <si>
    <t>NR5</t>
  </si>
  <si>
    <t>Chesapecten nefrens</t>
  </si>
  <si>
    <t>NAR</t>
  </si>
  <si>
    <t>LPAU</t>
  </si>
  <si>
    <t>LRES</t>
  </si>
  <si>
    <t>LAAU</t>
  </si>
  <si>
    <t>Pseudocubus vema</t>
  </si>
  <si>
    <t>mean thoracic width</t>
  </si>
  <si>
    <t>Kellogg 1975</t>
  </si>
  <si>
    <t>Eucyrtidium matuyamai, V20-105</t>
  </si>
  <si>
    <t>width of fourth segment</t>
  </si>
  <si>
    <t>Kellogg 1976</t>
  </si>
  <si>
    <t>Eucyrtidium matuyamai, V20-109</t>
  </si>
  <si>
    <t>Eucyrtidium calvertense, V20-105</t>
  </si>
  <si>
    <t>Ommatartus hughesi lineage</t>
  </si>
  <si>
    <t>cortical shell length</t>
  </si>
  <si>
    <t>Kellogg 1980</t>
  </si>
  <si>
    <t>minimum cortical shell width</t>
  </si>
  <si>
    <t>duration estimated from included time scale</t>
  </si>
  <si>
    <t>cortical shell area</t>
  </si>
  <si>
    <t>Ommatartus tetrathalamus lineage</t>
  </si>
  <si>
    <t>Triarthrus beckii</t>
  </si>
  <si>
    <t>logCS</t>
  </si>
  <si>
    <t>Kim et al 2009</t>
  </si>
  <si>
    <t>duration estimated from graptolite biozones in Webby et al 2004</t>
  </si>
  <si>
    <t>morphometric (PCA, landmark)</t>
  </si>
  <si>
    <t>PC5</t>
  </si>
  <si>
    <t>PC6</t>
  </si>
  <si>
    <t>PC7</t>
  </si>
  <si>
    <t>PC8</t>
  </si>
  <si>
    <t>PC9</t>
  </si>
  <si>
    <t>PC10</t>
  </si>
  <si>
    <t>PC11</t>
  </si>
  <si>
    <t>PC12</t>
  </si>
  <si>
    <t>PC13</t>
  </si>
  <si>
    <t>PC14</t>
  </si>
  <si>
    <t>PC15</t>
  </si>
  <si>
    <t>PC16</t>
  </si>
  <si>
    <t>PC17</t>
  </si>
  <si>
    <t>PC18</t>
  </si>
  <si>
    <t>PC19</t>
  </si>
  <si>
    <t>PC20</t>
  </si>
  <si>
    <t>distance</t>
  </si>
  <si>
    <t>morphometric (distance)</t>
  </si>
  <si>
    <t>Calcidiscus leptoporus-core V16-205</t>
  </si>
  <si>
    <t>Knappertsbusch 2000</t>
  </si>
  <si>
    <t>Calcidisucs leptoporus-core 236</t>
  </si>
  <si>
    <t>Calcidiscus leptoporus-core 251/251A</t>
  </si>
  <si>
    <t>Neogloboquadrina pachyderma dextral</t>
  </si>
  <si>
    <t>Kucera and Kennett 2002</t>
  </si>
  <si>
    <t>principal component 1</t>
  </si>
  <si>
    <t>morphometric (ratios, PCA)</t>
  </si>
  <si>
    <t>Neogloboquadrina pachyderma sinistral</t>
  </si>
  <si>
    <t>Contusotruncana sp. site 384</t>
  </si>
  <si>
    <t>conicity</t>
  </si>
  <si>
    <t>Kucera and Malmgren 1998</t>
  </si>
  <si>
    <t>Contusotruncana sp. site 525A</t>
  </si>
  <si>
    <t>TCHB</t>
  </si>
  <si>
    <t>LWCHB</t>
  </si>
  <si>
    <t>ROUND</t>
  </si>
  <si>
    <t>length-area ratio</t>
  </si>
  <si>
    <t>Parkiella angulocamerata-globocamerata, hole 171</t>
  </si>
  <si>
    <t>proloc-gen2</t>
  </si>
  <si>
    <t>Kucera and Widmark 2000</t>
  </si>
  <si>
    <t>proloc-gen1</t>
  </si>
  <si>
    <t>eigen</t>
  </si>
  <si>
    <t>globul</t>
  </si>
  <si>
    <t>discriminant function</t>
  </si>
  <si>
    <t>morphometric (CVA, traditional)</t>
  </si>
  <si>
    <t>morphometric (PCA, traditional)</t>
  </si>
  <si>
    <t>log size</t>
  </si>
  <si>
    <t>log area</t>
  </si>
  <si>
    <t>angle1</t>
  </si>
  <si>
    <t>angle2</t>
  </si>
  <si>
    <t>Cycloclypeus sp.</t>
  </si>
  <si>
    <t>C12</t>
  </si>
  <si>
    <t>Laaglund 1990</t>
  </si>
  <si>
    <t>Homagnostus obtusus pygidia</t>
  </si>
  <si>
    <t>d/a</t>
  </si>
  <si>
    <t>Lauridsen and Nielsen 2005</t>
  </si>
  <si>
    <t>Homagnostus obtusus cranidia</t>
  </si>
  <si>
    <t>Olenus sp. Cranidia</t>
  </si>
  <si>
    <t>AA/CH</t>
  </si>
  <si>
    <t>Pterocanium charybdeum</t>
  </si>
  <si>
    <t>morphometric (combo, CVA)</t>
  </si>
  <si>
    <t>Lazarus 1986</t>
  </si>
  <si>
    <t>Pterocanium prismatium</t>
  </si>
  <si>
    <t>Pterocanium praetextum</t>
  </si>
  <si>
    <t>thorax width</t>
  </si>
  <si>
    <t>Lazarus et al 1985</t>
  </si>
  <si>
    <t>thorax pore diameter</t>
  </si>
  <si>
    <t>thorax bar width</t>
  </si>
  <si>
    <t>thorax length</t>
  </si>
  <si>
    <t>Lazarus et al 1995</t>
  </si>
  <si>
    <t>No. of samples</t>
  </si>
  <si>
    <t>Cosomys primus</t>
  </si>
  <si>
    <t>posterior loop width</t>
  </si>
  <si>
    <t>Lich 1990</t>
  </si>
  <si>
    <t>M1 width</t>
  </si>
  <si>
    <t>Mammuthus meridionalis-trogontherii-primigenius</t>
  </si>
  <si>
    <t>lamellar frequency</t>
  </si>
  <si>
    <t>Lister 1993</t>
  </si>
  <si>
    <t>Globorotalia truncatulinoides</t>
  </si>
  <si>
    <t>2nd eigenshape</t>
  </si>
  <si>
    <t>Lohmann and Malmgren 1983</t>
  </si>
  <si>
    <t>Globorotalia conoidea - G. inflata</t>
  </si>
  <si>
    <t>conical angle</t>
  </si>
  <si>
    <t>Malmgren and Kennett 1981</t>
  </si>
  <si>
    <t># chambers</t>
  </si>
  <si>
    <t>roundness</t>
  </si>
  <si>
    <t>apertural height</t>
  </si>
  <si>
    <t>general size</t>
  </si>
  <si>
    <t>apertural width</t>
  </si>
  <si>
    <t>Globorotalia tumida</t>
  </si>
  <si>
    <t>Malmgren et al 1983</t>
  </si>
  <si>
    <t>morphometric (outline?, eigen)</t>
  </si>
  <si>
    <t>Sphaeroidinella dehiscens-hole 502</t>
  </si>
  <si>
    <t>Malmgren et al 1996</t>
  </si>
  <si>
    <t>Sphaeroidinella dehiscens-hole 503</t>
  </si>
  <si>
    <t>mean rel aperature</t>
  </si>
  <si>
    <t>mean aperature</t>
  </si>
  <si>
    <t>Ogmodontomys sawrockensis-poaphagus</t>
  </si>
  <si>
    <t>V4A</t>
  </si>
  <si>
    <t>Marcolini and Martin 2008</t>
  </si>
  <si>
    <t>V21</t>
  </si>
  <si>
    <t>IAT4T5</t>
  </si>
  <si>
    <t>V24</t>
  </si>
  <si>
    <t>V33</t>
  </si>
  <si>
    <t>V34</t>
  </si>
  <si>
    <t>V3A</t>
  </si>
  <si>
    <t>V27</t>
  </si>
  <si>
    <t>RAL</t>
  </si>
  <si>
    <t>IAT2T3</t>
  </si>
  <si>
    <t>LW</t>
  </si>
  <si>
    <t>V26</t>
  </si>
  <si>
    <t>V31</t>
  </si>
  <si>
    <t>V35</t>
  </si>
  <si>
    <t>Cycladophora sakaii-davisiana</t>
  </si>
  <si>
    <t>PN</t>
  </si>
  <si>
    <t>Motoyama 1997</t>
  </si>
  <si>
    <t>SPL</t>
  </si>
  <si>
    <t>AHL</t>
  </si>
  <si>
    <t>TXL</t>
  </si>
  <si>
    <t>TXW</t>
  </si>
  <si>
    <t>PD</t>
  </si>
  <si>
    <t>CPW</t>
  </si>
  <si>
    <t>ABL</t>
  </si>
  <si>
    <t>ABW</t>
  </si>
  <si>
    <t>BW</t>
  </si>
  <si>
    <t>Icriodus steinachensis</t>
  </si>
  <si>
    <t>elongation index</t>
  </si>
  <si>
    <t>Murphy and Cebecioglu 1984</t>
  </si>
  <si>
    <t>Amydrotaxis praejohnsoni</t>
  </si>
  <si>
    <t>Lip</t>
  </si>
  <si>
    <t>Murphy and Springer 1989</t>
  </si>
  <si>
    <t>Lop</t>
  </si>
  <si>
    <t>WL</t>
  </si>
  <si>
    <t>Wop</t>
  </si>
  <si>
    <t>L</t>
  </si>
  <si>
    <t>Hbc</t>
  </si>
  <si>
    <t>Hb</t>
  </si>
  <si>
    <t>D</t>
  </si>
  <si>
    <t>meristic/meristic-length ratio</t>
  </si>
  <si>
    <t>Dm</t>
  </si>
  <si>
    <t>Prunum coniforme - Prunum christineladdae</t>
  </si>
  <si>
    <t>height/width</t>
  </si>
  <si>
    <t>Nehm and Geary 1994</t>
  </si>
  <si>
    <t>Discriminant function</t>
  </si>
  <si>
    <t>morphometric (length, CVA)</t>
  </si>
  <si>
    <t>Mosaeleberis sp.</t>
  </si>
  <si>
    <t>Pokorny 1966</t>
  </si>
  <si>
    <t>Cythereis longaeva longaeva</t>
  </si>
  <si>
    <t>Cythereis perturbatrix</t>
  </si>
  <si>
    <t>Viverravus acutus</t>
  </si>
  <si>
    <t>M1 area</t>
  </si>
  <si>
    <t>Polly 2002</t>
  </si>
  <si>
    <t>Miniochoerus forsythae-chadronensis-affinis</t>
  </si>
  <si>
    <t>M1-3 length</t>
  </si>
  <si>
    <t>Prothero and Heaton 1996</t>
  </si>
  <si>
    <t>Globorotalia truncatulinoides-core1105</t>
  </si>
  <si>
    <t>MLs</t>
  </si>
  <si>
    <t>Renaud and Schmidt 2003</t>
  </si>
  <si>
    <t>PC1es</t>
  </si>
  <si>
    <t>Globorotalia truncatulinoides-core1413</t>
  </si>
  <si>
    <t>Globorotalia truncatulinoides-core 2498</t>
  </si>
  <si>
    <t>Stephanomys donnezani - Stephanomys thaleri</t>
  </si>
  <si>
    <t>lower M1 area</t>
  </si>
  <si>
    <t>Renaud et al 1996</t>
  </si>
  <si>
    <t>upper M1 area</t>
  </si>
  <si>
    <t>lower M1 canonical score (outline)</t>
  </si>
  <si>
    <t>morphometric (outline, CVA)</t>
  </si>
  <si>
    <t>upper M1 canonical score (outline)</t>
  </si>
  <si>
    <t>Lagurus curtatus</t>
  </si>
  <si>
    <t>Rensberger and Barnowsky 1993</t>
  </si>
  <si>
    <t>Spermophilus townsendii</t>
  </si>
  <si>
    <t>M3 width</t>
  </si>
  <si>
    <t>P4 length</t>
  </si>
  <si>
    <t>M3 length</t>
  </si>
  <si>
    <t>Trachylebris teiskotensis</t>
  </si>
  <si>
    <t>Buntonia beninensis</t>
  </si>
  <si>
    <t>Buntonia bopaensis</t>
  </si>
  <si>
    <t>Ovocytheridea pulchra</t>
  </si>
  <si>
    <t>Romein 1979</t>
  </si>
  <si>
    <t>Cruciplacolithus primus, Caravaca section</t>
  </si>
  <si>
    <t>Cruciplacolithus primus, Nahal section</t>
  </si>
  <si>
    <t>Discoaster multiradiatus, Caravaca section</t>
  </si>
  <si>
    <t>number of rays</t>
  </si>
  <si>
    <t>Discoaster multiradiatus, Nahal section</t>
  </si>
  <si>
    <t>Wurmiella wurmi</t>
  </si>
  <si>
    <t>SVD1</t>
  </si>
  <si>
    <t>morphometric (SVD, curve)</t>
  </si>
  <si>
    <t>Roopnarine et al 2005</t>
  </si>
  <si>
    <t>SVD2</t>
  </si>
  <si>
    <t>SVD3</t>
  </si>
  <si>
    <t>Belemnella obtusa-sumensis-cimbrica</t>
  </si>
  <si>
    <t>UNK</t>
  </si>
  <si>
    <t>Source</t>
  </si>
  <si>
    <t>Full Reference</t>
  </si>
  <si>
    <t>Anderson, D. K. 1995. Rapid morphological change in Miocene marsupials and rodents associated with a volcanic catastrophe in Argentina. Journal of Vertebrate Paleontology 15: 640-649.</t>
  </si>
  <si>
    <t>Ando 1987*</t>
  </si>
  <si>
    <t>Ando, H. 1987. Paleobiological study of the Late Triassic bivalve Monotis from Japan. Bulletin of the University Museum, University of Tokyo 30,109 p.</t>
  </si>
  <si>
    <t>Baarli, B. G. 1986. A biometric re-evaluation of the Silurian brachiopod lineage Stricklandia lens/S. laevis. Palaeontology 29:187-205.</t>
  </si>
  <si>
    <t>Barton and Wilson 1999*</t>
  </si>
  <si>
    <t>Barton, D. G., and M. V. H. Wilson. 1999. Microstratigraphic study of meristic variation in an Eocene fish from a 10,000-year varved interval at Horsefly, British Columbia. Canadian Journal of Earth Sciences 36:2059-2072.</t>
  </si>
  <si>
    <t>Baumfalk, Y. A. 1986. The evolution of Orbitoides media (Foraminiferida) in the late Campanian. Journal of Foraminiferal Research 16:293-312.</t>
  </si>
  <si>
    <t>Bell et al 1985*</t>
  </si>
  <si>
    <t>Bell, M. A., J. V. Baumgartner, and E. C. Olson. 1985. Patterns of temporal change in single morphological characters of a Miocene stickleback fish. Paleobiology 11:258-271.</t>
  </si>
  <si>
    <t>Bell et al 2006</t>
  </si>
  <si>
    <t>Bell, M. A., M. P. Travis, and D. M. Blouw. 2006. Inferring Natural Selection in a Fossil Threespine Stickleback. Paleobiology 32:562-577.</t>
  </si>
  <si>
    <t>Biolzi, M. 1991. Morphometric analysis of the Late Neogene planktonic foraminiferal lineage Neogloboquadrina dutertrei. Marine Micropaleontology 18:129-142.</t>
  </si>
  <si>
    <t>Bookstein, F. L., P. D. Gingerich, and A. G. Kluge. 1978. Hierarchical linear modeling of the tempo and mode of evolution. Paleobiology 4:120-134.</t>
  </si>
  <si>
    <t>Bornemann, A., and J. Mutterlose. 2006. Size analyses of the coccolith species Biscutum constans and Watznaueria barnesiae from the Late Albian "Niveau Breistroffer" (SE France): taxonomic and palaeoecological implications. Geobios 39:599-615.</t>
  </si>
  <si>
    <t>Bown, T. M., and K. D. Rose. 1987. Patterns of dental evolution in early Eocene anaptomorphine primates (Omomyidae) from the Bighorn Basin, Wyoming. Paleontological Society Memoir 23:162 p.</t>
  </si>
  <si>
    <t>Bralower, T. J., and M. Parrow. 1996. Morphometrics of the Paleocene coccolith genera Cruciplacolithus, Chiasmolithus, and Sullivania: a complex evolutionary history. Paleobiology 22:352-385.</t>
  </si>
  <si>
    <t>Brown J, Hunt G (unpublished data, see Hunt 2007b)</t>
  </si>
  <si>
    <t>Campbell and Reyment 1978</t>
  </si>
  <si>
    <t>Campbell, N. A., and R. A. Reyment. 1978. Discriminant analysis of a Cretaceous foraminifer using shrunken estimators. Mathematical Geology 10:347-359.</t>
  </si>
  <si>
    <t>Chaline, J., and B. Laurin. 1986. Phyletic gradualism in a European Plio-Pleistocene Mimomys lineage (Arvicolidae: Recent). Paleobiology 12:203-216.</t>
  </si>
  <si>
    <t>Cheetham, A. H. 1968. Morphology and systematics of the bryozoan genus Metrarabdotos. Smithsonian Miscellaneous Collections 153,121 p.</t>
  </si>
  <si>
    <t>Chiba 1996*</t>
  </si>
  <si>
    <t>Chiba, S. 1996. A 40,000-year record of discontinuous evolution of island snails. Paleobiology 22:177-188.</t>
  </si>
  <si>
    <t>Chiba, S. 1998. Synchronized evolution in lineages of land snails in oceanic islands. Paleobiology 24:99-108.</t>
  </si>
  <si>
    <t>Christensen 2000*</t>
  </si>
  <si>
    <t>Christensen, W. K. 2000. Gradualistic evolution in Belemnitella from the middle Campanian of Lower Saxony, NW Germany. Bulletin of the Geological Society of Denmark 47:135-163.</t>
  </si>
  <si>
    <t>Cisne et al 1980*</t>
  </si>
  <si>
    <t>Cisne, J. L., G. O. Chandlee, B. D. Rabe, and J. A. Cohen. 1980. Geographic variation and episodic evolution in an Ordovician trilobite. Science 209:925-927.</t>
  </si>
  <si>
    <t>Cisne et al 1982*</t>
  </si>
  <si>
    <t>Cisne, J. L., G. O. Chandlee, B. D. Rabe, and J. A. Cohen. 1982. Clinal variation, episodic evolution, and possible parapatric speciation: the trilobite Flexicalymene senaria along an Ordovician depth gradient. Lethaia 15:325-341.</t>
  </si>
  <si>
    <t>Clyde and Gingerich 1994*</t>
  </si>
  <si>
    <t>Clyde, W. C., and P. D. Gingerich. 1994. Rates of evolution in the dentition of Early Eocene Cantius: comparison of size and shape. Paleobiology 20:506-522.</t>
  </si>
  <si>
    <t>Corfield and Granlund 1988*</t>
  </si>
  <si>
    <t>Corfield, R. M., and A. H. Granlund. 1988. Speciation and structural evolution in the Palaeocene Morozovella lineage (planktonic Foraminifera). Journal of Micropalaeontology 7:59-72.</t>
  </si>
  <si>
    <t>Cronier, C., R. Feist, and J. C. Auffray. 2004. Variation in the eye of Acuticryphops (Phacopina, Trilobita) and its evolutionary significance: a biometric and morphometric approach. Paleobiology 30:471-481.</t>
  </si>
  <si>
    <t>Drooger and DeKlerk 1985*</t>
  </si>
  <si>
    <t>Drooger, C. W., and J. C. de Klerk. 1985. The puncuation in the evolution of Orbitoides in the Campanian of south-west France. Utrecht Micropaleontological Bulletins 33:143 p.</t>
  </si>
  <si>
    <t>Drooger, C. W., and D. S. N. Raju. 1978. Early Miogypsinoides in Kutch, western India (I). Proceedings of the Koninklijke Nederlandse van Wetenschappen series B 81:186-201.</t>
  </si>
  <si>
    <t>Drooger, C. W., D. S. N. Raju, and P. H. Doeven. 1979. Details of Planorbulinella evolution in two sections of the Miocene of Crete. Utrecht Micropaleontological Bulletins 21:59-127.</t>
  </si>
  <si>
    <t>Dzik 1990</t>
  </si>
  <si>
    <t>Dzik, J. 1990. Conodont evolution in high latitudes of the Ordovican. Courier Forschungsinstitut Senkenberg 117:28-28.</t>
  </si>
  <si>
    <t>Dzik, J. 1997. Emergence and succession of Carboniferous conodont and ammonoid communities in the Polish part of the Variscan Sea. Acta Palaeontologica Polonica 42:57-170.</t>
  </si>
  <si>
    <t>Fermont 1982*</t>
  </si>
  <si>
    <t>Fermont, W. J. J. 1982. Discocyclinidae from Ein Avedat (Israel). Utrecht Micropaleontological Bulletins 27:1-152.</t>
  </si>
  <si>
    <t>Forsten 1990*</t>
  </si>
  <si>
    <t>Forsten, A. 1990. Dental size trends in an equid sample from the Sanjalia II cave of northwestern Yugoslavia. Paläeontologische Zeitschrift 64:1-160.</t>
  </si>
  <si>
    <t>Geary, D. H. 1987. Evolutionary tempo and mode in a sequence of the Upper Cretaceous bivalve Pleuriocardia. Paleobiology 13:140-151.</t>
  </si>
  <si>
    <t>Geary, D. H. 1990. Patterns of evolutionary tempo and mode in the radiation of Melanopsis (Gastropoda: Melanopsidae). Paleobiology 16:492-511.</t>
  </si>
  <si>
    <t>Geary, D. H., G. Hunt, I. Magyar, and H. Schreiber. 2010. The paradox of gradualism: phyletic evolution in two lineages of lymnocardiid bivalves (Lake Pannon, central Europe). Paleobiology 36:592-614.</t>
  </si>
  <si>
    <t>Gingerich, P. D. 1989. New earliest Wasatchian mammalian fauna from the Eocene of northwestern Wyoming: composition and diversity in a rarely sampled high-floodplain assemblage. University of Michigan Papers on Paleontology 28.</t>
  </si>
  <si>
    <t>Gingerich, P. D. 1991. Systematics and evolution of Early Eocene Perissodactyla (Mammalia) in the Clarks Fork Basin, Wyoming. Contributions from the Museum of Paleontology, University of Michigan 28:181-213.</t>
  </si>
  <si>
    <t>Gingerich, P. D. 1994. New species of Apheliscus, Haplomylus, and Hyopsodus (Mammalia, Condylarthra) from the Late Paleocene of southern Montana and Early Eocene of northwestern Wyoming. Contributions from the Museum of Paleontology, University of Michigan 29:119-134.</t>
  </si>
  <si>
    <t>Girard, C., S. Renaud, and D. Korn. 2004. Step-wise morphological trends in fluctuating environments: Evidence in the Late Devonian conodont genus Palmatolepis. Geobios 37:404-415.</t>
  </si>
  <si>
    <t>Guthrie 2003*</t>
  </si>
  <si>
    <t>Guthrie, R. D. 2003. Rapid body size decline in Alaskan Pleistocene horses before extinction. Nature 426:169-171.</t>
  </si>
  <si>
    <t>Hatakeda, K., N. Suzuki, and A. Matsuoka. 2007. Quantitative morphological analyses and evolutionary history of the Middle Jurassic polycystine radiolarian genus Striatojaponocapsa Kozur. Marine Micropaleontology 63:39-56.</t>
  </si>
  <si>
    <t>Hayami 1984*</t>
  </si>
  <si>
    <t>Hayami, I. 1984. Natural history and evolution of Cryptopecten (a Cenozoic-Recent pectinid genus). Bulletin of the University Museum, University of Tokyo 24:149.</t>
  </si>
  <si>
    <t>Heinrich, W.-D. 1987. New results about evolution and biostratigraphy of Arvicola (Rodentia, Mammalia) in the Quaternary of Europe. Zeitschrift fur Geologische Wissenschaften 15:389-406.</t>
  </si>
  <si>
    <t>Hodell and Vayavananda 1993*</t>
  </si>
  <si>
    <t>Hodell, D. A., and A. Vayavananda. 1993. Middle Miocene paleoceanography of the western equatorial Pacific (DSDP site 289) and the evolution of Globorotalia (Fohsella). Marine Micropaleontology 22:279-310.</t>
  </si>
  <si>
    <t>Hofker, J. 1963. Studies on the genus Orbitolina (Foraminiferida). Leidse Geologische Medelingen 29:181-301.</t>
  </si>
  <si>
    <t>Hulbert, R. C., and G. S. Morgan. 1993. Quantitative and qualitative evolution in the giant armadillo Holmesina (Edentata: Pampatheriidae) in Florida in R. A. Martin, and A. D. Barnosky, eds. Morphological change in Quaternary mammals of North America. Cambridge University Press, Cambridge.</t>
  </si>
  <si>
    <t>Hunt 2007a*</t>
  </si>
  <si>
    <t>Hunt, G. 2007a. Evolutionary divergence in directions of high phenotypic variance in the ostracode genus Poseidonamicus. Evolution 61:1560-1576.</t>
  </si>
  <si>
    <t>Hunt 2007b*</t>
  </si>
  <si>
    <t>Hunt, G. 2007b. The relative importance of directional change, random walks, and stasis in the evolution of fossil lineages. Proc. Natl. Acad. Sci. USA 104:18404-18408.</t>
  </si>
  <si>
    <t>Hunt et al 2008</t>
  </si>
  <si>
    <t>Hunt, G., M. A. Bell, and M. P. Travis. 2008. Evolution toward a new adaptive optimum: phenotypic evolution in a fossil stickleback lineage. Evolution 62:700-710.</t>
  </si>
  <si>
    <t>Jones, D. 2009. Directional evolution in the conodont Pterospathodus. Paleobiology 35:413-431.</t>
  </si>
  <si>
    <t>Kelley 1983*</t>
  </si>
  <si>
    <t>Kelley, P. H. 1983. Evolutionary patterns of eight Chesapeake group molluscs: evidence for the model of punctuated equilibria. Journal of Paleontology 57:581-598.</t>
  </si>
  <si>
    <t>Kellogg, D. E. 1975. The role of phyletic change in the evolution of Pseudocubus vema (Radiolaria). Paleobiology 1:359-370.</t>
  </si>
  <si>
    <t>Kellogg, D. E. 1976. Character displacement in the radiolarian genus, Eurcyrtidium. Evolution 29:736-749.</t>
  </si>
  <si>
    <t>Kellogg, D. E. 1980. Character displacement and phyletic change in the evolution of the radiolarian subfamily Artiscinae. Micropaleontology 26:196-210.</t>
  </si>
  <si>
    <t>Kim, K., H. D. Sheets, and C. E. Mitchell. 2009. Geographic and stratigraphic change in the morphology of Triarthrus beckii (Green) (Trilobita): A test of the Plus ça change model of evolution. Lethaia 42:108-125.</t>
  </si>
  <si>
    <t>Knappertsbusch, M. 2000. Morphologic evolution of the coccolithophorid Calcidiscus leptoporus from the Early Miocene to recent. Journal of Paleontology 74:712-730.</t>
  </si>
  <si>
    <t>Kucera and Kennett 2002*</t>
  </si>
  <si>
    <t>Kucera, M., and J. P. Kennett. 2002. Causes and consequences of a middle Pleistocene origin of the modern planktonic foraminifer Neogloboquadrina pachyderma sinistral. Geology 30:539-542.</t>
  </si>
  <si>
    <t>Kucera and Malmgren 1998#</t>
  </si>
  <si>
    <t>Kucera, M., and B. A. Malmgren. 1998. Differences between evolution of mean form and evolution of new morphotypes: an example from late Cretaceous planktonic foraminifera. Paleobiology 24:49-63.</t>
  </si>
  <si>
    <t>Kucera, M., and J. G. V. Widmark. 2000. Gradual morphological evolution in a late Cretaceous deep-sea benthic foraminiferan, Parkiella. Historical Biology 14:205-228.</t>
  </si>
  <si>
    <t>Laaglund 1990*</t>
  </si>
  <si>
    <t>Laaglund, H. 1990. Cycloclypeus in the Mediterranean Olicocene. Utrecht Micropaleontological Bulletins 39:170 p.</t>
  </si>
  <si>
    <t>Lauridsen, B. W., and A. T. Nielsen. 2005. The Upper Cambrian trilobite Olenus at Andrarum, Sweden: a case of iterative evolution? Palaeontology 48:1041-1056.</t>
  </si>
  <si>
    <t>Lazarus 1986*</t>
  </si>
  <si>
    <t>Lazarus, D. B. 1986. Tempo and mode of morphological evolution near the origin of the radiolarian lineage. Paleobiology 12:175-189.</t>
  </si>
  <si>
    <t>Lazarus et al 1985*</t>
  </si>
  <si>
    <t>Lazarus, D., R. Scherer, P., and D. R. Prothero. 1985. Evolution of the radiolarian species-complex Pterocanium: a preliminary survey. Journal of Paleontology 59:183-220.</t>
  </si>
  <si>
    <t>Lazarus, D., H. Hilbrecht, C. Spencer-Cervato, and H. Thierstein. 1995. Sympatric speciation and phyletic change in Globorotalia truncatulinoides. Paleobiology 21:28-51.</t>
  </si>
  <si>
    <t>Lich 1990*</t>
  </si>
  <si>
    <t>Lich, D. K. 1990. Cosomys primus: a case for stasis. Paleobiology 16:394-395.</t>
  </si>
  <si>
    <t>Lister, A. M. 1993. Evolution of mammoths and enamel structure in Plio-Pleistocene rodents. Pp. 178-204 in R. A. Martin, and A. D. Barnosky, eds. Morphological change in Quaternary mammals of North America. Cambridge University Press, Cambridge.</t>
  </si>
  <si>
    <t>Lohmann, G. P., and B. A. Malmgren. 1983. Equatorward migration of Globorotalia truncatulinoides ecophenotypes through the Late Pleistocene: Gradual evolution of ocean change? Paleobiology 9:414-421.</t>
  </si>
  <si>
    <t>Malmgren and Kennett 1981*</t>
  </si>
  <si>
    <t>Malmgren, B. A., and J. P. Kennett. 1981. Phyletic gradualism in a Late Cenozoic planktonic foraminiferal lineage; DSDP site 284, southwest Pacific. Paleobiology 7:230-240.</t>
  </si>
  <si>
    <t>Malmgren et al 1983*</t>
  </si>
  <si>
    <t>Malmgren, B. A., W. A. Berggren, and G. P. Lohmann. 1983. Evidence for punctuated gradualism in the Late Neogene Globorotalia tumida lineage of planktonic foraminifera. Paleobiology 9:377-389.</t>
  </si>
  <si>
    <t>Malmgren et al 1996*</t>
  </si>
  <si>
    <t>Malmgren, B. A., M. Kucera, and G. Ekman. 1996. Evolutionary changes in supplementary aperatural characteristics of the Late Neogene Sphaeroidinella dehiscens lineage (planktonic Foraminifera). Palaios 11:192-206.</t>
  </si>
  <si>
    <t>Marcolini, F., and R. A. Martin. 2008. Mosaic evolution in first lower molars of Pliocene Ogmodontomys (Rodentia : Arvicolidae) from the Meade Basin of southwestern Kansas (USA). Neues Jahrbuch für Geologie und Paläeontologie, Abhandlungen 249:313-332.</t>
  </si>
  <si>
    <t>Motoyama, I. 1997. Origin and evolution of Cycladophora davisiana Ehrenberg (Radiolaria) in DSDP site 192, northwest Pacific. Marine Micropaleontology 30:45-63.</t>
  </si>
  <si>
    <t>Murphy, M. A., and M. K. Cebecioglu. 1984. The Icriodus steinachensis and I. claudiae Lineages (Devonian Conodonts). Journal of Paleontology 58:1399-1411.</t>
  </si>
  <si>
    <t>Murphy and Springer 1989*</t>
  </si>
  <si>
    <t>Murphy, M. A., and K. B. Springer. 1989. Morphometric study of the platform elements of Amydrotaxis praejohnsoni n. sp. (Lower Devonian, conodonts, Nevada). Journal of Paleontology 63:349-355.</t>
  </si>
  <si>
    <t>Nehm and Geary 1994*</t>
  </si>
  <si>
    <t>Nehm, R. H., and D. H. Geary. 1994. A gradual morphological transition during a rapid speciation event in marginellid gastropods (Neogene: Dominican Republic). Journal of Paleontology 68:787-795.</t>
  </si>
  <si>
    <t>Pokorny, V. 1966. La variation de la taille moyenne chez les Ostracodes comme indice paleoecologique. Eclogae Geologicae Helvetiae 59:269-276.</t>
  </si>
  <si>
    <t>Polly 2002*</t>
  </si>
  <si>
    <t>Polly, P. D. 2002. Phylogenetic tests for differences in shape and the importance of divergence times. Pp. 220-246 in N. MacLeod, and P. L. Forey, eds. Morphology, Shape and Phylogeny. Taylor and Francis, London.</t>
  </si>
  <si>
    <t>Prothero, D. R., and T. H. Heaton. 1996. Faunal stability during the Early Oligocene climatic crash. Palaeogeography Palaeoclimatology Palaeoecology 127:257-283.</t>
  </si>
  <si>
    <t>Renaud, S., and D. N. Schmidt. 2003. Habitat tracking as a response of the planktic foraminifer Globorotalia truncatulinoides to environmental fluctuations during the last 140 kyr. Marine Micropaleontology 49:97-122.</t>
  </si>
  <si>
    <t>Renaud et al 1996*</t>
  </si>
  <si>
    <t>Renaud, S., J. Michaux, J.-J. Jaeger, and J.-C. Auffray. 1996. Fourier analysis applied to Stephanomys (Rodentia, Muridae) molars: nonprogressive evolutionary pattern in a gradual lineage. Paleobiology 22:255-265.</t>
  </si>
  <si>
    <t>Rensberger and Barnowsky 1993*</t>
  </si>
  <si>
    <t>Rensberger, J. M., and A. D. Barnosky. 1993. Short-term fluctuations in small mammals of the late Pleistocene from eastern Washington. Pp. 299-342 in M. A. Marin, and A. D. Barnosky, eds. Morphological Change in Quaternary Mammals of North America. University of Cambridge, Cambridge.</t>
  </si>
  <si>
    <t>Reyment 1963*</t>
  </si>
  <si>
    <t>Reyment, R. A. 1963. Studies on Nigerian Upper Cretaceous and Lower Tertiary Ostracoda. Part 2, Damian, Paleocene, and Eocene Ostracoda. Stockholm Contributions in Geology 10, 286 p.</t>
  </si>
  <si>
    <t>Reyment 1982</t>
  </si>
  <si>
    <t>Reyment, R. A. 1982. Phenotypic evolution in a Cretaceous foraminifer. Evolution 36:1182-1199.</t>
  </si>
  <si>
    <t>Romein, A. J. T. 1979. Lineages in Early Paleocene calcareous nannoplankton. Utrecht Micropaleontological Bulletins 22:231 p-231 p.</t>
  </si>
  <si>
    <t>Roopnarine, P. D., M. A. Murphy, and N. Buening. 2005. Microevolutionary dynamics of the Early Devonian conodont Wurmiella from the Great Basin of Nevada. Palaeontologia Electronica 8:1-16.</t>
  </si>
  <si>
    <t>Schultz, M. G. 1979. Morphometrisch-variationsstatistische Untersuchungen zur Phylogenie der Belemniten-Gattung Belemnella im Untermaastricht NW-Europas. Geologisches Jahrbuch, A 47:3-157.</t>
  </si>
  <si>
    <t>Scott, G. H. 1979. The late Miocene to Early Pliocene history of the Globorotalia miozea plexus from Blind River, New Zealand. Marine Micropaleontology 4:341-361.</t>
  </si>
  <si>
    <t>Smith, A. B., and C. R. C. Paul. 1985. Variation in the irregular echinoid Discoides during the Early Cenomanian. Pp. 29-37 in J. C. W. Cope, and P. W. Skelton, eds. Evolutionary case histories from the fossil record. Palaeontological Association, Special Papers in Palaeontology, London.</t>
  </si>
  <si>
    <t>Spaak, P. 1982. Accuracy in correlation and ecological aspects of the planktonic foraminiferal zonation of the Mediterranean Pliocene. Utrecht Micropaleontological Bulletins 28:159 p-159 p.</t>
  </si>
  <si>
    <t>Springer, K. B., and M. A. Murphy. 1994. Punctuated stasis and collateral evolution in the Devonian lineage of Monograptus hercynicus. Lethaia 27:119-128.</t>
  </si>
  <si>
    <t>Tanabe, K. 1973. Evolution and mode of life of Inoceramus (Sphenoceramus) naumanni Yokoyama emend., an Upper Cretaceous bivalve. Transactions and Proceedings of the Palaeontological Society of Japan, new series 92:163-184.</t>
  </si>
  <si>
    <t>Tanabe, K. 1977. Functional evolution of Otoscaphites puerculus (Jimbo) and Scaphites planus (Yabe), Upper Cretaceous ammonites. Memoirs of the Faculty of Science Kyushu University Series D Geology 23:367-407.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</si>
</sst>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32">
    <font>
      <sz val="10"/>
      <name val="Verdana"/>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Verdana"/>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Verdana"/>
      <family val="2"/>
    </font>
    <font>
      <b/>
      <sz val="10"/>
      <name val="Verdana"/>
      <family val="2"/>
    </font>
    <font>
      <b/>
      <sz val="10"/>
      <name val="Verdana"/>
      <family val="2"/>
    </font>
    <font>
      <sz val="10"/>
      <name val="Verdana"/>
      <family val="2"/>
    </font>
    <font>
      <sz val="10"/>
      <name val="Arial"/>
      <family val="2"/>
    </font>
    <font>
      <i/>
      <sz val="10"/>
      <name val="Verdana"/>
      <family val="2"/>
    </font>
    <font>
      <sz val="10"/>
      <color indexed="48"/>
      <name val="Verdana"/>
      <family val="2"/>
    </font>
    <font>
      <i/>
      <sz val="10"/>
      <name val="Verdana"/>
      <family val="2"/>
    </font>
    <font>
      <sz val="10"/>
      <name val="Arial"/>
      <family val="2"/>
    </font>
    <font>
      <sz val="10"/>
      <name val="Malmgren"/>
    </font>
    <font>
      <b/>
      <sz val="12"/>
      <name val="Verdana"/>
      <family val="2"/>
    </font>
    <font>
      <sz val="10"/>
      <name val="Verdana"/>
      <family val="2"/>
    </font>
    <font>
      <sz val="10"/>
      <name val="Arial"/>
      <family val="2"/>
    </font>
  </fonts>
  <fills count="17">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2"/>
      </patternFill>
    </fill>
    <fill>
      <patternFill patternType="solid">
        <fgColor indexed="26"/>
      </patternFill>
    </fill>
    <fill>
      <patternFill patternType="solid">
        <fgColor indexed="43"/>
      </patternFill>
    </fill>
    <fill>
      <patternFill patternType="solid">
        <fgColor indexed="45"/>
      </patternFill>
    </fill>
    <fill>
      <patternFill patternType="solid">
        <fgColor indexed="55"/>
      </patternFill>
    </fill>
  </fills>
  <borders count="1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3" fillId="2" borderId="1" applyNumberFormat="0" applyAlignment="0" applyProtection="0"/>
    <xf numFmtId="0" fontId="4" fillId="2" borderId="2" applyNumberFormat="0" applyAlignment="0" applyProtection="0"/>
    <xf numFmtId="0" fontId="6" fillId="3"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10" fillId="13" borderId="0" applyNumberFormat="0" applyBorder="0" applyAlignment="0" applyProtection="0"/>
    <xf numFmtId="0" fontId="5" fillId="14" borderId="4" applyNumberFormat="0" applyFont="0" applyAlignment="0" applyProtection="0"/>
    <xf numFmtId="0" fontId="11" fillId="15"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16" borderId="9" applyNumberFormat="0" applyAlignment="0" applyProtection="0"/>
  </cellStyleXfs>
  <cellXfs count="39">
    <xf numFmtId="0" fontId="0" fillId="0" borderId="0" xfId="0"/>
    <xf numFmtId="164" fontId="0" fillId="0" borderId="0" xfId="0" applyNumberFormat="1" applyFill="1" applyAlignment="1">
      <alignment horizontal="center"/>
    </xf>
    <xf numFmtId="0" fontId="24" fillId="0" borderId="0" xfId="0" applyFont="1" applyFill="1"/>
    <xf numFmtId="0" fontId="22" fillId="0" borderId="0" xfId="0" applyFont="1" applyFill="1"/>
    <xf numFmtId="0" fontId="0" fillId="0" borderId="0" xfId="0" applyFont="1" applyFill="1"/>
    <xf numFmtId="164" fontId="0" fillId="0" borderId="0" xfId="0" applyNumberFormat="1" applyFont="1" applyFill="1" applyAlignment="1">
      <alignment horizontal="center"/>
    </xf>
    <xf numFmtId="2" fontId="0" fillId="0" borderId="0" xfId="0" applyNumberFormat="1" applyFill="1" applyAlignment="1">
      <alignment horizontal="center"/>
    </xf>
    <xf numFmtId="164" fontId="0" fillId="0" borderId="0" xfId="0" applyNumberFormat="1" applyFill="1"/>
    <xf numFmtId="164" fontId="22" fillId="0" borderId="0" xfId="0" applyNumberFormat="1" applyFont="1" applyFill="1" applyAlignment="1">
      <alignment horizontal="center"/>
    </xf>
    <xf numFmtId="0" fontId="0" fillId="0" borderId="0" xfId="0" applyFill="1"/>
    <xf numFmtId="0" fontId="20" fillId="0" borderId="0" xfId="0" applyFont="1"/>
    <xf numFmtId="0" fontId="29" fillId="0" borderId="0" xfId="0" applyFont="1" applyFill="1"/>
    <xf numFmtId="164" fontId="29" fillId="0" borderId="0" xfId="0" applyNumberFormat="1" applyFont="1" applyFill="1" applyAlignment="1">
      <alignment horizontal="center" wrapText="1"/>
    </xf>
    <xf numFmtId="0" fontId="29" fillId="0" borderId="0" xfId="0" applyFont="1" applyFill="1" applyAlignment="1">
      <alignment horizontal="center"/>
    </xf>
    <xf numFmtId="0" fontId="0" fillId="0" borderId="0" xfId="0" applyFill="1" applyAlignment="1">
      <alignment horizontal="center"/>
    </xf>
    <xf numFmtId="164" fontId="29" fillId="0" borderId="0" xfId="0" applyNumberFormat="1" applyFont="1" applyFill="1" applyAlignment="1">
      <alignment horizontal="center"/>
    </xf>
    <xf numFmtId="164" fontId="22" fillId="0" borderId="0" xfId="0" applyNumberFormat="1" applyFont="1" applyFill="1"/>
    <xf numFmtId="164" fontId="5" fillId="0" borderId="0" xfId="0" applyNumberFormat="1" applyFont="1" applyFill="1" applyAlignment="1">
      <alignment horizontal="center"/>
    </xf>
    <xf numFmtId="0" fontId="30" fillId="0" borderId="0" xfId="0" applyFont="1"/>
    <xf numFmtId="0" fontId="0" fillId="0" borderId="0" xfId="0" applyNumberFormat="1"/>
    <xf numFmtId="0" fontId="30" fillId="0" borderId="0" xfId="0" applyFont="1" applyFill="1"/>
    <xf numFmtId="0" fontId="30" fillId="0" borderId="0" xfId="0" applyFont="1" applyFill="1" applyAlignment="1">
      <alignment horizontal="center"/>
    </xf>
    <xf numFmtId="0" fontId="20" fillId="0" borderId="0" xfId="0" applyFont="1" applyFill="1"/>
    <xf numFmtId="0" fontId="21" fillId="0" borderId="0" xfId="0" applyFont="1" applyFill="1" applyAlignment="1">
      <alignment wrapText="1"/>
    </xf>
    <xf numFmtId="0" fontId="20" fillId="0" borderId="0" xfId="0" applyFont="1" applyFill="1" applyAlignment="1">
      <alignment wrapText="1"/>
    </xf>
    <xf numFmtId="0" fontId="20" fillId="0" borderId="0" xfId="0" applyFont="1" applyFill="1" applyAlignment="1">
      <alignment horizontal="left" wrapText="1"/>
    </xf>
    <xf numFmtId="164" fontId="21" fillId="0" borderId="0" xfId="0" applyNumberFormat="1" applyFont="1" applyFill="1" applyAlignment="1">
      <alignment horizontal="center" wrapText="1"/>
    </xf>
    <xf numFmtId="0" fontId="21" fillId="0" borderId="0" xfId="0" quotePrefix="1" applyFont="1" applyFill="1" applyAlignment="1">
      <alignment horizontal="center" wrapText="1"/>
    </xf>
    <xf numFmtId="0" fontId="23" fillId="0" borderId="0" xfId="0" applyFont="1" applyFill="1"/>
    <xf numFmtId="0" fontId="25" fillId="0" borderId="0" xfId="0" applyFont="1" applyFill="1"/>
    <xf numFmtId="0" fontId="0" fillId="0" borderId="0" xfId="0" quotePrefix="1" applyFill="1"/>
    <xf numFmtId="0" fontId="26" fillId="0" borderId="0" xfId="0" applyFont="1" applyFill="1"/>
    <xf numFmtId="2" fontId="22" fillId="0" borderId="0" xfId="0" applyNumberFormat="1" applyFont="1" applyFill="1" applyAlignment="1">
      <alignment horizontal="center"/>
    </xf>
    <xf numFmtId="0" fontId="27" fillId="0" borderId="0" xfId="0" applyFont="1" applyFill="1"/>
    <xf numFmtId="0" fontId="22" fillId="0" borderId="0" xfId="0" applyFont="1" applyFill="1" applyAlignment="1">
      <alignment horizontal="center"/>
    </xf>
    <xf numFmtId="165" fontId="0" fillId="0" borderId="0" xfId="0" applyNumberFormat="1" applyFill="1" applyAlignment="1">
      <alignment horizontal="center"/>
    </xf>
    <xf numFmtId="0" fontId="31" fillId="0" borderId="0" xfId="0" applyFont="1" applyFill="1"/>
    <xf numFmtId="0" fontId="20" fillId="0" borderId="0" xfId="0" applyFont="1" applyFill="1" applyAlignment="1">
      <alignment horizontal="center" wrapText="1"/>
    </xf>
    <xf numFmtId="164" fontId="20" fillId="0" borderId="0" xfId="0" applyNumberFormat="1" applyFont="1" applyFill="1" applyAlignment="1">
      <alignment horizontal="center" wrapText="1"/>
    </xf>
  </cellXfs>
  <cellStyles count="4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cellStyle name="Akzent2" xfId="20"/>
    <cellStyle name="Akzent3" xfId="21"/>
    <cellStyle name="Akzent4" xfId="22"/>
    <cellStyle name="Akzent5" xfId="23"/>
    <cellStyle name="Akzent6" xfId="24"/>
    <cellStyle name="Ausgabe" xfId="25"/>
    <cellStyle name="Berechnung" xfId="26"/>
    <cellStyle name="Eingabe" xfId="27"/>
    <cellStyle name="Ergebnis" xfId="28"/>
    <cellStyle name="Erklärender Text" xfId="29"/>
    <cellStyle name="Gut" xfId="30"/>
    <cellStyle name="Neutral" xfId="31" builtinId="28" customBuiltin="1"/>
    <cellStyle name="Normal" xfId="0" builtinId="0"/>
    <cellStyle name="Notiz" xfId="32"/>
    <cellStyle name="Schlecht" xfId="33"/>
    <cellStyle name="Überschrift" xfId="34"/>
    <cellStyle name="Überschrift 1" xfId="35"/>
    <cellStyle name="Überschrift 2" xfId="36"/>
    <cellStyle name="Überschrift 3" xfId="37"/>
    <cellStyle name="Überschrift 4" xfId="38"/>
    <cellStyle name="Verknüpfte Zelle" xfId="39"/>
    <cellStyle name="Warnender Text" xfId="40"/>
    <cellStyle name="Zelle überprüfen" xfId="4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7"/>
  <sheetViews>
    <sheetView tabSelected="1" zoomScaleNormal="150" workbookViewId="0">
      <pane xSplit="1" ySplit="2" topLeftCell="T3" activePane="bottomRight" state="frozen"/>
      <selection pane="topRight" activeCell="B1" sqref="B1"/>
      <selection pane="bottomLeft" activeCell="A2" sqref="A2"/>
      <selection pane="bottomRight" activeCell="A2" sqref="A2"/>
    </sheetView>
  </sheetViews>
  <sheetFormatPr defaultColWidth="9" defaultRowHeight="12.6"/>
  <cols>
    <col min="1" max="1" width="44.08984375" style="9" customWidth="1"/>
    <col min="2" max="2" width="10.26953125" style="9" customWidth="1"/>
    <col min="3" max="3" width="21.08984375" style="9" customWidth="1"/>
    <col min="4" max="4" width="26.6328125" style="9" customWidth="1"/>
    <col min="5" max="5" width="13.453125" style="14" customWidth="1"/>
    <col min="6" max="7" width="12.453125" style="9" customWidth="1"/>
    <col min="8" max="8" width="25.36328125" style="9" customWidth="1"/>
    <col min="9" max="9" width="12.36328125" style="9" customWidth="1"/>
    <col min="10" max="10" width="17.6328125" style="9" customWidth="1"/>
    <col min="11" max="11" width="12.6328125" style="1" customWidth="1"/>
    <col min="12" max="12" width="12" style="1" bestFit="1" customWidth="1"/>
    <col min="13" max="13" width="9.36328125" style="1" customWidth="1"/>
    <col min="14" max="14" width="15.6328125" style="7" bestFit="1" customWidth="1"/>
    <col min="15" max="15" width="9" style="14"/>
    <col min="16" max="16" width="14.6328125" style="14" bestFit="1" customWidth="1"/>
    <col min="17" max="17" width="9" style="1"/>
    <col min="18" max="16384" width="9" style="9"/>
  </cols>
  <sheetData>
    <row r="1" spans="1:32" s="11" customFormat="1" ht="37.5" customHeight="1">
      <c r="A1" s="22" t="s">
        <v>23</v>
      </c>
      <c r="E1" s="13"/>
      <c r="J1" s="12"/>
      <c r="K1" s="12"/>
      <c r="L1" s="12"/>
      <c r="M1" s="15"/>
      <c r="N1" s="15"/>
      <c r="O1" s="13"/>
    </row>
    <row r="2" spans="1:32" s="23" customFormat="1" ht="66.75" customHeight="1">
      <c r="A2" s="23" t="s">
        <v>108</v>
      </c>
      <c r="B2" s="24" t="s">
        <v>13</v>
      </c>
      <c r="C2" s="23" t="s">
        <v>109</v>
      </c>
      <c r="D2" s="24" t="s">
        <v>11</v>
      </c>
      <c r="E2" s="25" t="s">
        <v>12</v>
      </c>
      <c r="F2" s="24" t="s">
        <v>110</v>
      </c>
      <c r="G2" s="24" t="s">
        <v>15</v>
      </c>
      <c r="H2" s="24" t="s">
        <v>22</v>
      </c>
      <c r="I2" s="23" t="s">
        <v>609</v>
      </c>
      <c r="J2" s="23" t="s">
        <v>111</v>
      </c>
      <c r="K2" s="38" t="s">
        <v>20</v>
      </c>
      <c r="L2" s="38" t="s">
        <v>21</v>
      </c>
      <c r="M2" s="26" t="s">
        <v>112</v>
      </c>
      <c r="N2" s="26" t="s">
        <v>113</v>
      </c>
      <c r="O2" s="27" t="s">
        <v>114</v>
      </c>
      <c r="P2" s="37" t="s">
        <v>18</v>
      </c>
      <c r="Q2" s="38" t="s">
        <v>19</v>
      </c>
      <c r="R2" s="23" t="s">
        <v>115</v>
      </c>
    </row>
    <row r="3" spans="1:32" ht="13.2">
      <c r="A3" s="28" t="s">
        <v>313</v>
      </c>
      <c r="B3" s="9" t="s">
        <v>117</v>
      </c>
      <c r="C3" s="9" t="s">
        <v>314</v>
      </c>
      <c r="D3" s="9" t="s">
        <v>135</v>
      </c>
      <c r="E3" s="21" t="s">
        <v>345</v>
      </c>
      <c r="F3" s="9" t="s">
        <v>135</v>
      </c>
      <c r="G3" s="20" t="s">
        <v>14</v>
      </c>
      <c r="H3" s="9" t="s">
        <v>315</v>
      </c>
      <c r="I3" s="9">
        <v>6</v>
      </c>
      <c r="J3" s="9" t="s">
        <v>292</v>
      </c>
      <c r="K3" s="1">
        <v>5.3401369999999997E-2</v>
      </c>
      <c r="L3" s="1">
        <v>0.92064785999999998</v>
      </c>
      <c r="M3" s="1">
        <v>2.5950770000000001E-2</v>
      </c>
      <c r="N3" s="16">
        <v>17.240154325628726</v>
      </c>
      <c r="O3" s="14" t="s">
        <v>345</v>
      </c>
      <c r="P3" s="14">
        <v>3</v>
      </c>
      <c r="Q3" s="1">
        <f>P3/(I3-1)</f>
        <v>0.6</v>
      </c>
      <c r="R3" s="9" t="s">
        <v>316</v>
      </c>
    </row>
    <row r="4" spans="1:32">
      <c r="A4" s="9" t="s">
        <v>233</v>
      </c>
      <c r="B4" s="9" t="s">
        <v>117</v>
      </c>
      <c r="C4" s="9" t="s">
        <v>239</v>
      </c>
      <c r="D4" s="9" t="s">
        <v>119</v>
      </c>
      <c r="E4" s="21" t="s">
        <v>345</v>
      </c>
      <c r="F4" s="9" t="s">
        <v>121</v>
      </c>
      <c r="G4" s="20" t="s">
        <v>14</v>
      </c>
      <c r="H4" s="9" t="s">
        <v>235</v>
      </c>
      <c r="I4" s="9">
        <v>47</v>
      </c>
      <c r="J4" s="9" t="s">
        <v>160</v>
      </c>
      <c r="K4" s="1">
        <v>3.9982290000000002E-4</v>
      </c>
      <c r="L4" s="1">
        <v>1.1446352E-3</v>
      </c>
      <c r="M4" s="1">
        <v>0.99845554189999997</v>
      </c>
      <c r="N4" s="7">
        <v>872.29148806536784</v>
      </c>
      <c r="O4" s="14" t="s">
        <v>345</v>
      </c>
      <c r="P4" s="14">
        <v>0.25</v>
      </c>
      <c r="Q4" s="1">
        <v>5.434782608695652E-3</v>
      </c>
      <c r="R4" s="9" t="s">
        <v>236</v>
      </c>
    </row>
    <row r="5" spans="1:32">
      <c r="A5" s="9" t="s">
        <v>233</v>
      </c>
      <c r="B5" s="9" t="s">
        <v>117</v>
      </c>
      <c r="C5" s="9" t="s">
        <v>240</v>
      </c>
      <c r="D5" s="9" t="s">
        <v>119</v>
      </c>
      <c r="E5" s="21" t="s">
        <v>345</v>
      </c>
      <c r="F5" s="9" t="s">
        <v>121</v>
      </c>
      <c r="G5" s="20" t="s">
        <v>14</v>
      </c>
      <c r="H5" s="9" t="s">
        <v>235</v>
      </c>
      <c r="I5" s="9">
        <v>47</v>
      </c>
      <c r="J5" s="9" t="s">
        <v>160</v>
      </c>
      <c r="K5" s="1">
        <v>2.331718E-2</v>
      </c>
      <c r="L5" s="1">
        <v>6.9792560000000003E-2</v>
      </c>
      <c r="M5" s="1">
        <v>0.90689025999999995</v>
      </c>
      <c r="N5" s="7">
        <v>12.994082177240667</v>
      </c>
      <c r="O5" s="14" t="s">
        <v>345</v>
      </c>
      <c r="P5" s="14">
        <v>0.25</v>
      </c>
      <c r="Q5" s="1">
        <v>5.434782608695652E-3</v>
      </c>
      <c r="R5" s="9" t="s">
        <v>236</v>
      </c>
    </row>
    <row r="6" spans="1:32">
      <c r="A6" s="9" t="s">
        <v>233</v>
      </c>
      <c r="B6" s="9" t="s">
        <v>117</v>
      </c>
      <c r="C6" s="9" t="s">
        <v>241</v>
      </c>
      <c r="D6" s="9" t="s">
        <v>119</v>
      </c>
      <c r="E6" s="21" t="s">
        <v>345</v>
      </c>
      <c r="F6" s="9" t="s">
        <v>121</v>
      </c>
      <c r="G6" s="20" t="s">
        <v>14</v>
      </c>
      <c r="H6" s="9" t="s">
        <v>235</v>
      </c>
      <c r="I6" s="9">
        <v>47</v>
      </c>
      <c r="J6" s="9" t="s">
        <v>160</v>
      </c>
      <c r="K6" s="1">
        <v>3.8644119999999997E-2</v>
      </c>
      <c r="L6" s="1">
        <v>0.11039444</v>
      </c>
      <c r="M6" s="1">
        <v>0.85096143999999996</v>
      </c>
      <c r="N6" s="7">
        <v>7.7083722694729913</v>
      </c>
      <c r="O6" s="14" t="s">
        <v>345</v>
      </c>
      <c r="P6" s="14">
        <v>0.25</v>
      </c>
      <c r="Q6" s="1">
        <v>5.434782608695652E-3</v>
      </c>
      <c r="R6" s="9" t="s">
        <v>236</v>
      </c>
    </row>
    <row r="7" spans="1:32">
      <c r="A7" s="9" t="s">
        <v>233</v>
      </c>
      <c r="B7" s="9" t="s">
        <v>117</v>
      </c>
      <c r="C7" s="9" t="s">
        <v>242</v>
      </c>
      <c r="D7" s="9" t="s">
        <v>119</v>
      </c>
      <c r="E7" s="21" t="s">
        <v>345</v>
      </c>
      <c r="F7" s="9" t="s">
        <v>121</v>
      </c>
      <c r="G7" s="20" t="s">
        <v>14</v>
      </c>
      <c r="H7" s="9" t="s">
        <v>235</v>
      </c>
      <c r="I7" s="9">
        <v>47</v>
      </c>
      <c r="J7" s="9" t="s">
        <v>160</v>
      </c>
      <c r="K7" s="1">
        <v>7.9448250000000008E-3</v>
      </c>
      <c r="L7" s="1">
        <v>2.2284244000000002E-2</v>
      </c>
      <c r="M7" s="1">
        <v>0.969770931</v>
      </c>
      <c r="N7" s="7">
        <v>43.518233376012212</v>
      </c>
      <c r="O7" s="14" t="s">
        <v>345</v>
      </c>
      <c r="P7" s="14">
        <v>0.25</v>
      </c>
      <c r="Q7" s="1">
        <v>5.434782608695652E-3</v>
      </c>
      <c r="R7" s="9" t="s">
        <v>236</v>
      </c>
    </row>
    <row r="8" spans="1:32">
      <c r="A8" s="9" t="s">
        <v>233</v>
      </c>
      <c r="B8" s="9" t="s">
        <v>117</v>
      </c>
      <c r="C8" s="9" t="s">
        <v>237</v>
      </c>
      <c r="D8" s="9" t="s">
        <v>119</v>
      </c>
      <c r="E8" s="21" t="s">
        <v>345</v>
      </c>
      <c r="F8" s="9" t="s">
        <v>121</v>
      </c>
      <c r="G8" s="20" t="s">
        <v>14</v>
      </c>
      <c r="H8" s="9" t="s">
        <v>235</v>
      </c>
      <c r="I8" s="9">
        <v>47</v>
      </c>
      <c r="J8" s="9" t="s">
        <v>160</v>
      </c>
      <c r="K8" s="1">
        <v>0.33250109999999999</v>
      </c>
      <c r="L8" s="1">
        <v>0.66749289999999994</v>
      </c>
      <c r="M8" s="1">
        <v>6.046406E-6</v>
      </c>
      <c r="N8" s="7">
        <v>2.0074908022860676</v>
      </c>
      <c r="O8" s="14" t="s">
        <v>120</v>
      </c>
      <c r="P8" s="14">
        <v>0.25</v>
      </c>
      <c r="Q8" s="1">
        <v>5.434782608695652E-3</v>
      </c>
      <c r="R8" s="9" t="s">
        <v>236</v>
      </c>
    </row>
    <row r="9" spans="1:32">
      <c r="A9" s="9" t="s">
        <v>233</v>
      </c>
      <c r="B9" s="9" t="s">
        <v>117</v>
      </c>
      <c r="C9" s="9" t="s">
        <v>238</v>
      </c>
      <c r="D9" s="9" t="s">
        <v>119</v>
      </c>
      <c r="E9" s="21" t="s">
        <v>345</v>
      </c>
      <c r="F9" s="9" t="s">
        <v>121</v>
      </c>
      <c r="G9" s="20" t="s">
        <v>14</v>
      </c>
      <c r="H9" s="9" t="s">
        <v>235</v>
      </c>
      <c r="I9" s="9">
        <v>47</v>
      </c>
      <c r="J9" s="9" t="s">
        <v>160</v>
      </c>
      <c r="K9" s="1">
        <v>0.31326101439999998</v>
      </c>
      <c r="L9" s="1">
        <v>0.68661089009999998</v>
      </c>
      <c r="M9" s="1">
        <v>1.2809550000000001E-4</v>
      </c>
      <c r="N9" s="7">
        <v>2.1918172339928423</v>
      </c>
      <c r="O9" s="14" t="s">
        <v>120</v>
      </c>
      <c r="P9" s="14">
        <v>0.25</v>
      </c>
      <c r="Q9" s="1">
        <v>5.434782608695652E-3</v>
      </c>
      <c r="R9" s="9" t="s">
        <v>236</v>
      </c>
    </row>
    <row r="10" spans="1:32" s="29" customFormat="1">
      <c r="A10" s="9" t="s">
        <v>233</v>
      </c>
      <c r="B10" s="9" t="s">
        <v>117</v>
      </c>
      <c r="C10" s="9" t="s">
        <v>243</v>
      </c>
      <c r="D10" s="9" t="s">
        <v>119</v>
      </c>
      <c r="E10" s="21" t="s">
        <v>345</v>
      </c>
      <c r="F10" s="9" t="s">
        <v>121</v>
      </c>
      <c r="G10" s="20" t="s">
        <v>16</v>
      </c>
      <c r="H10" s="9" t="s">
        <v>235</v>
      </c>
      <c r="I10" s="9">
        <v>47</v>
      </c>
      <c r="J10" s="9" t="s">
        <v>160</v>
      </c>
      <c r="K10" s="1">
        <v>8.5647329999999998E-5</v>
      </c>
      <c r="L10" s="1">
        <v>2.5194790000000001E-4</v>
      </c>
      <c r="M10" s="1">
        <v>0.99966239999999995</v>
      </c>
      <c r="N10" s="7">
        <v>3967.7345990976701</v>
      </c>
      <c r="O10" s="14" t="s">
        <v>345</v>
      </c>
      <c r="P10" s="14">
        <v>0.25</v>
      </c>
      <c r="Q10" s="1">
        <v>5.434782608695652E-3</v>
      </c>
      <c r="R10" s="9" t="s">
        <v>236</v>
      </c>
      <c r="S10" s="9"/>
      <c r="T10" s="9"/>
      <c r="U10" s="9"/>
      <c r="V10" s="9"/>
      <c r="W10" s="9"/>
      <c r="X10" s="9"/>
      <c r="Y10" s="9"/>
      <c r="Z10" s="9"/>
      <c r="AA10" s="9"/>
      <c r="AB10" s="9"/>
      <c r="AC10" s="9"/>
      <c r="AD10" s="9"/>
      <c r="AE10" s="9"/>
      <c r="AF10" s="9"/>
    </row>
    <row r="11" spans="1:32">
      <c r="A11" s="9" t="s">
        <v>233</v>
      </c>
      <c r="B11" s="9" t="s">
        <v>117</v>
      </c>
      <c r="C11" s="9" t="s">
        <v>234</v>
      </c>
      <c r="D11" s="9" t="s">
        <v>119</v>
      </c>
      <c r="E11" s="21" t="s">
        <v>345</v>
      </c>
      <c r="F11" s="9" t="s">
        <v>121</v>
      </c>
      <c r="G11" s="20" t="s">
        <v>16</v>
      </c>
      <c r="H11" s="9" t="s">
        <v>235</v>
      </c>
      <c r="I11" s="9">
        <v>47</v>
      </c>
      <c r="J11" s="9" t="s">
        <v>160</v>
      </c>
      <c r="K11" s="1">
        <v>8.8989369999999996E-7</v>
      </c>
      <c r="L11" s="1">
        <v>2.4701869999999999E-6</v>
      </c>
      <c r="M11" s="1">
        <v>0.99999660000000001</v>
      </c>
      <c r="N11" s="7">
        <v>404826.27428611682</v>
      </c>
      <c r="O11" s="14" t="s">
        <v>345</v>
      </c>
      <c r="P11" s="14">
        <v>0.25</v>
      </c>
      <c r="Q11" s="1">
        <v>5.434782608695652E-3</v>
      </c>
      <c r="R11" s="9" t="s">
        <v>236</v>
      </c>
    </row>
    <row r="12" spans="1:32">
      <c r="A12" s="9" t="s">
        <v>233</v>
      </c>
      <c r="B12" s="9" t="s">
        <v>117</v>
      </c>
      <c r="C12" s="9" t="s">
        <v>244</v>
      </c>
      <c r="D12" s="9" t="s">
        <v>119</v>
      </c>
      <c r="E12" s="21" t="s">
        <v>345</v>
      </c>
      <c r="F12" s="9" t="s">
        <v>121</v>
      </c>
      <c r="G12" s="20" t="s">
        <v>16</v>
      </c>
      <c r="H12" s="9" t="s">
        <v>235</v>
      </c>
      <c r="I12" s="9">
        <v>47</v>
      </c>
      <c r="J12" s="9" t="s">
        <v>160</v>
      </c>
      <c r="K12" s="1">
        <v>9.2740340000000004E-2</v>
      </c>
      <c r="L12" s="1">
        <v>0.25094484</v>
      </c>
      <c r="M12" s="1">
        <v>0.65631481999999997</v>
      </c>
      <c r="N12" s="7">
        <v>2.6153748369562009</v>
      </c>
      <c r="O12" s="14" t="s">
        <v>120</v>
      </c>
      <c r="P12" s="14">
        <v>0.25</v>
      </c>
      <c r="Q12" s="1">
        <v>5.434782608695652E-3</v>
      </c>
      <c r="R12" s="9" t="s">
        <v>236</v>
      </c>
    </row>
    <row r="13" spans="1:32">
      <c r="A13" s="9" t="s">
        <v>317</v>
      </c>
      <c r="B13" s="9" t="s">
        <v>117</v>
      </c>
      <c r="C13" s="30" t="s">
        <v>318</v>
      </c>
      <c r="D13" s="9" t="s">
        <v>128</v>
      </c>
      <c r="E13" s="21" t="s">
        <v>345</v>
      </c>
      <c r="F13" s="3" t="s">
        <v>129</v>
      </c>
      <c r="G13" s="20" t="s">
        <v>16</v>
      </c>
      <c r="H13" s="9" t="s">
        <v>319</v>
      </c>
      <c r="I13" s="9">
        <v>9</v>
      </c>
      <c r="J13" s="9" t="s">
        <v>320</v>
      </c>
      <c r="K13" s="1">
        <v>0.17489985</v>
      </c>
      <c r="L13" s="1">
        <v>0.81420117000000003</v>
      </c>
      <c r="M13" s="1">
        <v>1.0898980000000001E-2</v>
      </c>
      <c r="N13" s="7">
        <v>4.6552422429178755</v>
      </c>
      <c r="O13" s="14" t="s">
        <v>345</v>
      </c>
      <c r="P13" s="14">
        <v>9</v>
      </c>
      <c r="Q13" s="1">
        <f t="shared" ref="Q13:Q41" si="0">P13/(I13-1)</f>
        <v>1.125</v>
      </c>
      <c r="R13" s="9" t="s">
        <v>321</v>
      </c>
    </row>
    <row r="14" spans="1:32">
      <c r="A14" s="9" t="s">
        <v>317</v>
      </c>
      <c r="B14" s="9" t="s">
        <v>117</v>
      </c>
      <c r="C14" s="9" t="s">
        <v>322</v>
      </c>
      <c r="D14" s="9" t="s">
        <v>135</v>
      </c>
      <c r="E14" s="21" t="s">
        <v>345</v>
      </c>
      <c r="F14" s="3" t="s">
        <v>129</v>
      </c>
      <c r="G14" s="20" t="s">
        <v>16</v>
      </c>
      <c r="H14" s="9" t="s">
        <v>319</v>
      </c>
      <c r="I14" s="9">
        <v>13</v>
      </c>
      <c r="J14" s="9" t="s">
        <v>320</v>
      </c>
      <c r="K14" s="1">
        <v>0.1196142</v>
      </c>
      <c r="L14" s="1">
        <v>0.43209740000000002</v>
      </c>
      <c r="M14" s="1">
        <v>0.44828839999999998</v>
      </c>
      <c r="N14" s="7">
        <v>1.0374707184074701</v>
      </c>
      <c r="O14" s="14" t="s">
        <v>120</v>
      </c>
      <c r="P14" s="14">
        <v>9</v>
      </c>
      <c r="Q14" s="1">
        <f t="shared" si="0"/>
        <v>0.75</v>
      </c>
      <c r="R14" s="9" t="s">
        <v>323</v>
      </c>
    </row>
    <row r="15" spans="1:32">
      <c r="A15" s="9" t="s">
        <v>667</v>
      </c>
      <c r="B15" s="9" t="s">
        <v>117</v>
      </c>
      <c r="C15" s="9" t="s">
        <v>668</v>
      </c>
      <c r="D15" s="9" t="s">
        <v>128</v>
      </c>
      <c r="E15" s="21" t="s">
        <v>345</v>
      </c>
      <c r="F15" s="9" t="s">
        <v>129</v>
      </c>
      <c r="G15" s="20" t="s">
        <v>14</v>
      </c>
      <c r="H15" s="9" t="s">
        <v>669</v>
      </c>
      <c r="I15" s="9">
        <v>6</v>
      </c>
      <c r="J15" s="9" t="s">
        <v>320</v>
      </c>
      <c r="K15" s="1">
        <v>3.6703157318870701E-2</v>
      </c>
      <c r="L15" s="1">
        <v>0.81542749851723095</v>
      </c>
      <c r="M15" s="1">
        <v>0.14786934416389799</v>
      </c>
      <c r="N15" s="7">
        <v>5.5145135263020659</v>
      </c>
      <c r="O15" s="14" t="s">
        <v>345</v>
      </c>
      <c r="P15" s="6">
        <v>1.4166666670000001</v>
      </c>
      <c r="Q15" s="1">
        <f t="shared" si="0"/>
        <v>0.2833333334</v>
      </c>
    </row>
    <row r="16" spans="1:32">
      <c r="A16" s="9" t="s">
        <v>667</v>
      </c>
      <c r="B16" s="9" t="s">
        <v>117</v>
      </c>
      <c r="C16" s="9" t="s">
        <v>670</v>
      </c>
      <c r="D16" s="9" t="s">
        <v>128</v>
      </c>
      <c r="E16" s="21" t="s">
        <v>345</v>
      </c>
      <c r="F16" s="9" t="s">
        <v>129</v>
      </c>
      <c r="G16" s="20" t="s">
        <v>14</v>
      </c>
      <c r="H16" s="9" t="s">
        <v>669</v>
      </c>
      <c r="I16" s="9">
        <v>6</v>
      </c>
      <c r="J16" s="9" t="s">
        <v>320</v>
      </c>
      <c r="K16" s="1">
        <v>5.5092126415191497E-2</v>
      </c>
      <c r="L16" s="1">
        <v>0.88735877149081299</v>
      </c>
      <c r="M16" s="1">
        <v>5.7549102093995497E-2</v>
      </c>
      <c r="N16" s="7">
        <v>15.419159277958524</v>
      </c>
      <c r="O16" s="14" t="s">
        <v>345</v>
      </c>
      <c r="P16" s="6">
        <v>1.4166666670000001</v>
      </c>
      <c r="Q16" s="1">
        <f t="shared" si="0"/>
        <v>0.2833333334</v>
      </c>
    </row>
    <row r="17" spans="1:32">
      <c r="A17" s="9" t="s">
        <v>667</v>
      </c>
      <c r="B17" s="9" t="s">
        <v>117</v>
      </c>
      <c r="C17" s="9" t="s">
        <v>671</v>
      </c>
      <c r="D17" s="9" t="s">
        <v>128</v>
      </c>
      <c r="E17" s="21" t="s">
        <v>345</v>
      </c>
      <c r="F17" s="9" t="s">
        <v>129</v>
      </c>
      <c r="G17" s="20" t="s">
        <v>14</v>
      </c>
      <c r="H17" s="9" t="s">
        <v>669</v>
      </c>
      <c r="I17" s="9">
        <v>6</v>
      </c>
      <c r="J17" s="9" t="s">
        <v>320</v>
      </c>
      <c r="K17" s="1">
        <v>3.7883780897717698E-2</v>
      </c>
      <c r="L17" s="1">
        <v>0.76117162980333097</v>
      </c>
      <c r="M17" s="1">
        <v>0.20094458929895101</v>
      </c>
      <c r="N17" s="7">
        <v>3.7879677798684801</v>
      </c>
      <c r="O17" s="14" t="s">
        <v>345</v>
      </c>
      <c r="P17" s="6">
        <v>1.4166666670000001</v>
      </c>
      <c r="Q17" s="1">
        <f t="shared" si="0"/>
        <v>0.2833333334</v>
      </c>
    </row>
    <row r="18" spans="1:32">
      <c r="A18" s="9" t="s">
        <v>667</v>
      </c>
      <c r="B18" s="9" t="s">
        <v>117</v>
      </c>
      <c r="C18" s="9" t="s">
        <v>672</v>
      </c>
      <c r="D18" s="9" t="s">
        <v>128</v>
      </c>
      <c r="E18" s="21" t="s">
        <v>345</v>
      </c>
      <c r="F18" s="9" t="s">
        <v>129</v>
      </c>
      <c r="G18" s="20" t="s">
        <v>14</v>
      </c>
      <c r="H18" s="9" t="s">
        <v>669</v>
      </c>
      <c r="I18" s="9">
        <v>6</v>
      </c>
      <c r="J18" s="9" t="s">
        <v>320</v>
      </c>
      <c r="K18" s="1">
        <v>2.9399261264148099E-2</v>
      </c>
      <c r="L18" s="1">
        <v>0.75859655911772195</v>
      </c>
      <c r="M18" s="1">
        <v>0.21200417961813001</v>
      </c>
      <c r="N18" s="7">
        <v>3.5782151110611826</v>
      </c>
      <c r="O18" s="14" t="s">
        <v>345</v>
      </c>
      <c r="P18" s="6">
        <v>1.4166666670000001</v>
      </c>
      <c r="Q18" s="1">
        <f t="shared" si="0"/>
        <v>0.2833333334</v>
      </c>
    </row>
    <row r="19" spans="1:32">
      <c r="A19" s="9" t="s">
        <v>667</v>
      </c>
      <c r="B19" s="9" t="s">
        <v>117</v>
      </c>
      <c r="C19" s="9" t="s">
        <v>673</v>
      </c>
      <c r="D19" s="9" t="s">
        <v>119</v>
      </c>
      <c r="E19" s="21" t="s">
        <v>345</v>
      </c>
      <c r="F19" s="9" t="s">
        <v>121</v>
      </c>
      <c r="G19" s="20" t="s">
        <v>14</v>
      </c>
      <c r="H19" s="9" t="s">
        <v>669</v>
      </c>
      <c r="I19" s="9">
        <v>6</v>
      </c>
      <c r="J19" s="9" t="s">
        <v>320</v>
      </c>
      <c r="K19" s="1">
        <v>4.9616654627656201E-2</v>
      </c>
      <c r="L19" s="1">
        <v>0.86847506643596295</v>
      </c>
      <c r="M19" s="1">
        <v>8.1908278936380793E-2</v>
      </c>
      <c r="N19" s="7">
        <v>10.603019349369051</v>
      </c>
      <c r="O19" s="14" t="s">
        <v>345</v>
      </c>
      <c r="P19" s="6">
        <v>1.4166666670000001</v>
      </c>
      <c r="Q19" s="1">
        <f t="shared" si="0"/>
        <v>0.2833333334</v>
      </c>
    </row>
    <row r="20" spans="1:32">
      <c r="A20" s="9" t="s">
        <v>667</v>
      </c>
      <c r="B20" s="9" t="s">
        <v>117</v>
      </c>
      <c r="C20" s="9" t="s">
        <v>676</v>
      </c>
      <c r="D20" s="9" t="s">
        <v>677</v>
      </c>
      <c r="E20" s="21" t="s">
        <v>345</v>
      </c>
      <c r="F20" s="9" t="s">
        <v>135</v>
      </c>
      <c r="G20" s="20" t="s">
        <v>16</v>
      </c>
      <c r="H20" s="9" t="s">
        <v>669</v>
      </c>
      <c r="I20" s="9">
        <v>6</v>
      </c>
      <c r="J20" s="9" t="s">
        <v>320</v>
      </c>
      <c r="K20" s="1">
        <v>1.0742914618906299E-3</v>
      </c>
      <c r="L20" s="1">
        <v>2.89767619681221E-2</v>
      </c>
      <c r="M20" s="1">
        <v>0.96994894656998698</v>
      </c>
      <c r="N20" s="7">
        <v>33.4733379677497</v>
      </c>
      <c r="O20" s="14" t="s">
        <v>345</v>
      </c>
      <c r="P20" s="6">
        <v>1.4166666670000001</v>
      </c>
      <c r="Q20" s="1">
        <f t="shared" si="0"/>
        <v>0.2833333334</v>
      </c>
    </row>
    <row r="21" spans="1:32">
      <c r="A21" s="9" t="s">
        <v>667</v>
      </c>
      <c r="B21" s="9" t="s">
        <v>117</v>
      </c>
      <c r="C21" s="9" t="s">
        <v>678</v>
      </c>
      <c r="D21" s="9" t="s">
        <v>677</v>
      </c>
      <c r="E21" s="21" t="s">
        <v>345</v>
      </c>
      <c r="F21" s="9" t="s">
        <v>135</v>
      </c>
      <c r="G21" s="20" t="s">
        <v>16</v>
      </c>
      <c r="H21" s="9" t="s">
        <v>669</v>
      </c>
      <c r="I21" s="9">
        <v>6</v>
      </c>
      <c r="J21" s="9" t="s">
        <v>320</v>
      </c>
      <c r="K21" s="1">
        <v>1.67420448621339E-3</v>
      </c>
      <c r="L21" s="1">
        <v>4.5363443629553697E-2</v>
      </c>
      <c r="M21" s="1">
        <v>0.95296235188423295</v>
      </c>
      <c r="N21" s="7">
        <v>21.00727536618032</v>
      </c>
      <c r="O21" s="14" t="s">
        <v>345</v>
      </c>
      <c r="P21" s="6">
        <v>1.4166666670000001</v>
      </c>
      <c r="Q21" s="1">
        <f t="shared" si="0"/>
        <v>0.2833333334</v>
      </c>
    </row>
    <row r="22" spans="1:32">
      <c r="A22" s="9" t="s">
        <v>667</v>
      </c>
      <c r="B22" s="9" t="s">
        <v>117</v>
      </c>
      <c r="C22" s="9" t="s">
        <v>674</v>
      </c>
      <c r="D22" s="9" t="s">
        <v>128</v>
      </c>
      <c r="E22" s="21" t="s">
        <v>345</v>
      </c>
      <c r="F22" s="9" t="s">
        <v>129</v>
      </c>
      <c r="G22" s="20" t="s">
        <v>16</v>
      </c>
      <c r="H22" s="9" t="s">
        <v>669</v>
      </c>
      <c r="I22" s="9">
        <v>6</v>
      </c>
      <c r="J22" s="9" t="s">
        <v>320</v>
      </c>
      <c r="K22" s="1">
        <v>2.9118795244054599E-2</v>
      </c>
      <c r="L22" s="1">
        <v>0.72068996135905905</v>
      </c>
      <c r="M22" s="1">
        <v>0.25019124339688698</v>
      </c>
      <c r="N22" s="7">
        <v>2.8805562959523878</v>
      </c>
      <c r="O22" s="14" t="s">
        <v>345</v>
      </c>
      <c r="P22" s="6">
        <v>1.4166666670000001</v>
      </c>
      <c r="Q22" s="1">
        <f t="shared" si="0"/>
        <v>0.2833333334</v>
      </c>
    </row>
    <row r="23" spans="1:32">
      <c r="A23" s="9" t="s">
        <v>667</v>
      </c>
      <c r="B23" s="9" t="s">
        <v>117</v>
      </c>
      <c r="C23" s="9" t="s">
        <v>675</v>
      </c>
      <c r="D23" s="9" t="s">
        <v>128</v>
      </c>
      <c r="E23" s="21" t="s">
        <v>345</v>
      </c>
      <c r="F23" s="9" t="s">
        <v>129</v>
      </c>
      <c r="G23" s="20" t="s">
        <v>16</v>
      </c>
      <c r="H23" s="9" t="s">
        <v>669</v>
      </c>
      <c r="I23" s="9">
        <v>6</v>
      </c>
      <c r="J23" s="9" t="s">
        <v>320</v>
      </c>
      <c r="K23" s="1">
        <v>3.88909463181175E-2</v>
      </c>
      <c r="L23" s="1">
        <v>0.72632382291425701</v>
      </c>
      <c r="M23" s="1">
        <v>0.234785230767625</v>
      </c>
      <c r="N23" s="7">
        <v>3.0935669187519066</v>
      </c>
      <c r="O23" s="14" t="s">
        <v>345</v>
      </c>
      <c r="P23" s="6">
        <v>1.4166666670000001</v>
      </c>
      <c r="Q23" s="1">
        <f t="shared" si="0"/>
        <v>0.2833333334</v>
      </c>
    </row>
    <row r="24" spans="1:32">
      <c r="A24" s="9" t="s">
        <v>153</v>
      </c>
      <c r="B24" s="9" t="s">
        <v>117</v>
      </c>
      <c r="C24" s="9" t="s">
        <v>154</v>
      </c>
      <c r="D24" s="9" t="s">
        <v>135</v>
      </c>
      <c r="E24" s="21" t="s">
        <v>345</v>
      </c>
      <c r="F24" s="9" t="s">
        <v>135</v>
      </c>
      <c r="G24" s="20" t="s">
        <v>16</v>
      </c>
      <c r="H24" s="9" t="s">
        <v>155</v>
      </c>
      <c r="I24" s="9">
        <v>9</v>
      </c>
      <c r="J24" s="9" t="s">
        <v>156</v>
      </c>
      <c r="K24" s="1">
        <v>0.105150926596992</v>
      </c>
      <c r="L24" s="1">
        <v>0.65623011863832004</v>
      </c>
      <c r="M24" s="1">
        <v>0.238618954764689</v>
      </c>
      <c r="N24" s="7">
        <v>2.7501173127065823</v>
      </c>
      <c r="O24" s="14" t="s">
        <v>345</v>
      </c>
      <c r="P24" s="6">
        <v>7.382464E-3</v>
      </c>
      <c r="Q24" s="1">
        <f t="shared" si="0"/>
        <v>9.2280800000000001E-4</v>
      </c>
    </row>
    <row r="25" spans="1:32">
      <c r="A25" s="9" t="s">
        <v>501</v>
      </c>
      <c r="B25" s="9" t="s">
        <v>117</v>
      </c>
      <c r="C25" s="9" t="s">
        <v>502</v>
      </c>
      <c r="D25" s="9" t="s">
        <v>503</v>
      </c>
      <c r="E25" s="21" t="s">
        <v>345</v>
      </c>
      <c r="F25" s="9" t="s">
        <v>135</v>
      </c>
      <c r="G25" s="20" t="s">
        <v>14</v>
      </c>
      <c r="H25" s="3" t="s">
        <v>489</v>
      </c>
      <c r="I25" s="9">
        <v>10</v>
      </c>
      <c r="J25" s="9" t="s">
        <v>131</v>
      </c>
      <c r="K25" s="1">
        <v>0.16927032071650799</v>
      </c>
      <c r="L25" s="1">
        <v>0.81959459070943397</v>
      </c>
      <c r="M25" s="1">
        <v>1.1135088574058699E-2</v>
      </c>
      <c r="N25" s="7">
        <v>4.8419273221681998</v>
      </c>
      <c r="O25" s="14" t="s">
        <v>345</v>
      </c>
      <c r="P25" s="6">
        <v>1.7070000000000001</v>
      </c>
      <c r="Q25" s="1">
        <f t="shared" si="0"/>
        <v>0.18966666666666668</v>
      </c>
      <c r="S25" s="2"/>
    </row>
    <row r="26" spans="1:32">
      <c r="A26" s="9" t="s">
        <v>501</v>
      </c>
      <c r="B26" s="9" t="s">
        <v>117</v>
      </c>
      <c r="C26" s="9" t="s">
        <v>495</v>
      </c>
      <c r="D26" s="9" t="s">
        <v>128</v>
      </c>
      <c r="E26" s="21" t="s">
        <v>345</v>
      </c>
      <c r="F26" s="9" t="s">
        <v>129</v>
      </c>
      <c r="G26" s="20" t="s">
        <v>14</v>
      </c>
      <c r="H26" s="3" t="s">
        <v>489</v>
      </c>
      <c r="I26" s="9">
        <v>10</v>
      </c>
      <c r="J26" s="9" t="s">
        <v>131</v>
      </c>
      <c r="K26" s="1">
        <v>0.164095701242093</v>
      </c>
      <c r="L26" s="1">
        <v>0.82315037796527102</v>
      </c>
      <c r="M26" s="1">
        <v>1.27539207926365E-2</v>
      </c>
      <c r="N26" s="7">
        <v>5.0162823994448473</v>
      </c>
      <c r="O26" s="14" t="s">
        <v>345</v>
      </c>
      <c r="P26" s="6">
        <v>1.7070000000000001</v>
      </c>
      <c r="Q26" s="1">
        <f t="shared" si="0"/>
        <v>0.18966666666666668</v>
      </c>
    </row>
    <row r="27" spans="1:32">
      <c r="A27" s="9" t="s">
        <v>501</v>
      </c>
      <c r="B27" s="9" t="s">
        <v>117</v>
      </c>
      <c r="C27" s="9" t="s">
        <v>498</v>
      </c>
      <c r="D27" s="9" t="s">
        <v>128</v>
      </c>
      <c r="E27" s="21" t="s">
        <v>345</v>
      </c>
      <c r="F27" s="9" t="s">
        <v>129</v>
      </c>
      <c r="G27" s="20" t="s">
        <v>14</v>
      </c>
      <c r="H27" s="3" t="s">
        <v>489</v>
      </c>
      <c r="I27" s="9">
        <v>10</v>
      </c>
      <c r="J27" s="9" t="s">
        <v>131</v>
      </c>
      <c r="K27" s="1">
        <v>3.0122022677128999E-3</v>
      </c>
      <c r="L27" s="1">
        <v>1.5750583295888101E-2</v>
      </c>
      <c r="M27" s="1">
        <v>0.9812372144364</v>
      </c>
      <c r="N27" s="7">
        <v>62.298468317206073</v>
      </c>
      <c r="O27" s="14" t="s">
        <v>345</v>
      </c>
      <c r="P27" s="6">
        <v>1.7070000000000001</v>
      </c>
      <c r="Q27" s="1">
        <f t="shared" si="0"/>
        <v>0.18966666666666668</v>
      </c>
    </row>
    <row r="28" spans="1:32">
      <c r="A28" s="9" t="s">
        <v>501</v>
      </c>
      <c r="B28" s="9" t="s">
        <v>117</v>
      </c>
      <c r="C28" s="9" t="s">
        <v>499</v>
      </c>
      <c r="D28" s="9" t="s">
        <v>128</v>
      </c>
      <c r="E28" s="21" t="s">
        <v>345</v>
      </c>
      <c r="F28" s="9" t="s">
        <v>129</v>
      </c>
      <c r="G28" s="20" t="s">
        <v>14</v>
      </c>
      <c r="H28" s="3" t="s">
        <v>489</v>
      </c>
      <c r="I28" s="9">
        <v>10</v>
      </c>
      <c r="J28" s="9" t="s">
        <v>131</v>
      </c>
      <c r="K28" s="1">
        <v>5.0042365507353096E-4</v>
      </c>
      <c r="L28" s="1">
        <v>6.9956129933211402E-4</v>
      </c>
      <c r="M28" s="1">
        <v>0.99880001504559401</v>
      </c>
      <c r="N28" s="7">
        <v>1427.7519582617986</v>
      </c>
      <c r="O28" s="14" t="s">
        <v>345</v>
      </c>
      <c r="P28" s="6">
        <v>1.7070000000000001</v>
      </c>
      <c r="Q28" s="1">
        <f t="shared" si="0"/>
        <v>0.18966666666666668</v>
      </c>
    </row>
    <row r="29" spans="1:32">
      <c r="A29" s="9" t="s">
        <v>501</v>
      </c>
      <c r="B29" s="9" t="s">
        <v>117</v>
      </c>
      <c r="C29" s="9" t="s">
        <v>265</v>
      </c>
      <c r="D29" s="9" t="s">
        <v>128</v>
      </c>
      <c r="E29" s="21" t="s">
        <v>345</v>
      </c>
      <c r="F29" s="9" t="s">
        <v>129</v>
      </c>
      <c r="G29" s="20" t="s">
        <v>14</v>
      </c>
      <c r="H29" s="3" t="s">
        <v>489</v>
      </c>
      <c r="I29" s="9">
        <v>10</v>
      </c>
      <c r="J29" s="9" t="s">
        <v>131</v>
      </c>
      <c r="K29" s="1">
        <v>8.4457260509776602E-2</v>
      </c>
      <c r="L29" s="1">
        <v>0.46877454725184098</v>
      </c>
      <c r="M29" s="1">
        <v>0.44676819223838299</v>
      </c>
      <c r="N29" s="7">
        <v>1.0492567631173617</v>
      </c>
      <c r="O29" s="14" t="s">
        <v>120</v>
      </c>
      <c r="P29" s="6">
        <v>1.7070000000000001</v>
      </c>
      <c r="Q29" s="1">
        <f t="shared" si="0"/>
        <v>0.18966666666666668</v>
      </c>
    </row>
    <row r="30" spans="1:32">
      <c r="A30" s="9" t="s">
        <v>501</v>
      </c>
      <c r="B30" s="9" t="s">
        <v>117</v>
      </c>
      <c r="C30" s="9" t="s">
        <v>492</v>
      </c>
      <c r="D30" s="9" t="s">
        <v>493</v>
      </c>
      <c r="E30" s="21" t="s">
        <v>345</v>
      </c>
      <c r="F30" s="9" t="s">
        <v>129</v>
      </c>
      <c r="G30" s="20" t="s">
        <v>14</v>
      </c>
      <c r="H30" s="3" t="s">
        <v>489</v>
      </c>
      <c r="I30" s="9">
        <v>10</v>
      </c>
      <c r="J30" s="9" t="s">
        <v>131</v>
      </c>
      <c r="K30" s="1">
        <v>8.0564211451467305E-2</v>
      </c>
      <c r="L30" s="1">
        <v>0.44734959991322298</v>
      </c>
      <c r="M30" s="1">
        <v>0.47208618863530899</v>
      </c>
      <c r="N30" s="7">
        <v>1.055295877601957</v>
      </c>
      <c r="O30" s="14" t="s">
        <v>120</v>
      </c>
      <c r="P30" s="6">
        <v>1.7070000000000001</v>
      </c>
      <c r="Q30" s="1">
        <f t="shared" si="0"/>
        <v>0.18966666666666668</v>
      </c>
    </row>
    <row r="31" spans="1:32">
      <c r="A31" s="9" t="s">
        <v>501</v>
      </c>
      <c r="B31" s="9" t="s">
        <v>117</v>
      </c>
      <c r="C31" s="9" t="s">
        <v>270</v>
      </c>
      <c r="D31" s="9" t="s">
        <v>128</v>
      </c>
      <c r="E31" s="21" t="s">
        <v>345</v>
      </c>
      <c r="F31" s="9" t="s">
        <v>129</v>
      </c>
      <c r="G31" s="20" t="s">
        <v>16</v>
      </c>
      <c r="H31" s="3" t="s">
        <v>489</v>
      </c>
      <c r="I31" s="9">
        <v>10</v>
      </c>
      <c r="J31" s="9" t="s">
        <v>131</v>
      </c>
      <c r="K31" s="1">
        <v>5.3280461148810597E-2</v>
      </c>
      <c r="L31" s="1">
        <v>0.118523225309208</v>
      </c>
      <c r="M31" s="1">
        <v>0.82819631354198198</v>
      </c>
      <c r="N31" s="7">
        <v>6.9876288919859482</v>
      </c>
      <c r="O31" s="14" t="s">
        <v>345</v>
      </c>
      <c r="P31" s="6">
        <v>1.7070000000000001</v>
      </c>
      <c r="Q31" s="1">
        <f t="shared" si="0"/>
        <v>0.18966666666666668</v>
      </c>
    </row>
    <row r="32" spans="1:32" s="31" customFormat="1">
      <c r="A32" s="9" t="s">
        <v>501</v>
      </c>
      <c r="B32" s="9" t="s">
        <v>117</v>
      </c>
      <c r="C32" s="9" t="s">
        <v>504</v>
      </c>
      <c r="D32" s="9" t="s">
        <v>128</v>
      </c>
      <c r="E32" s="21" t="s">
        <v>345</v>
      </c>
      <c r="F32" s="9" t="s">
        <v>129</v>
      </c>
      <c r="G32" s="20" t="s">
        <v>16</v>
      </c>
      <c r="H32" s="3" t="s">
        <v>489</v>
      </c>
      <c r="I32" s="9">
        <v>10</v>
      </c>
      <c r="J32" s="9" t="s">
        <v>131</v>
      </c>
      <c r="K32" s="1">
        <v>2.5907206788810599E-2</v>
      </c>
      <c r="L32" s="1">
        <v>0.14298420783455601</v>
      </c>
      <c r="M32" s="1">
        <v>0.83110858537663301</v>
      </c>
      <c r="N32" s="7">
        <v>5.8125900612625072</v>
      </c>
      <c r="O32" s="14" t="s">
        <v>345</v>
      </c>
      <c r="P32" s="6">
        <v>1.7070000000000001</v>
      </c>
      <c r="Q32" s="1">
        <f t="shared" si="0"/>
        <v>0.18966666666666668</v>
      </c>
      <c r="R32" s="9"/>
      <c r="S32" s="9"/>
      <c r="T32" s="9"/>
      <c r="U32" s="9"/>
      <c r="V32" s="9"/>
      <c r="W32" s="9"/>
      <c r="X32" s="9"/>
      <c r="Y32" s="9"/>
      <c r="Z32" s="9"/>
      <c r="AA32" s="9"/>
      <c r="AB32" s="9"/>
      <c r="AC32" s="9"/>
      <c r="AD32" s="9"/>
      <c r="AE32" s="9"/>
      <c r="AF32" s="9"/>
    </row>
    <row r="33" spans="1:32">
      <c r="A33" s="9" t="s">
        <v>501</v>
      </c>
      <c r="B33" s="9" t="s">
        <v>117</v>
      </c>
      <c r="C33" s="9" t="s">
        <v>505</v>
      </c>
      <c r="D33" s="9" t="s">
        <v>128</v>
      </c>
      <c r="E33" s="21" t="s">
        <v>345</v>
      </c>
      <c r="F33" s="9" t="s">
        <v>129</v>
      </c>
      <c r="G33" s="20" t="s">
        <v>16</v>
      </c>
      <c r="H33" s="3" t="s">
        <v>489</v>
      </c>
      <c r="I33" s="9">
        <v>10</v>
      </c>
      <c r="J33" s="9" t="s">
        <v>131</v>
      </c>
      <c r="K33" s="1">
        <v>7.5273120815099598E-2</v>
      </c>
      <c r="L33" s="1">
        <v>0.39751236521966499</v>
      </c>
      <c r="M33" s="1">
        <v>0.527214513965235</v>
      </c>
      <c r="N33" s="7">
        <v>1.3262845639377701</v>
      </c>
      <c r="O33" s="14" t="s">
        <v>120</v>
      </c>
      <c r="P33" s="6">
        <v>1.7070000000000001</v>
      </c>
      <c r="Q33" s="1">
        <f t="shared" si="0"/>
        <v>0.18966666666666668</v>
      </c>
    </row>
    <row r="34" spans="1:32">
      <c r="A34" s="20" t="s">
        <v>17</v>
      </c>
      <c r="B34" s="3" t="s">
        <v>117</v>
      </c>
      <c r="C34" s="3" t="s">
        <v>437</v>
      </c>
      <c r="D34" s="3" t="s">
        <v>128</v>
      </c>
      <c r="E34" s="21" t="s">
        <v>345</v>
      </c>
      <c r="F34" s="3" t="s">
        <v>129</v>
      </c>
      <c r="G34" s="20" t="s">
        <v>14</v>
      </c>
      <c r="H34" s="3" t="s">
        <v>438</v>
      </c>
      <c r="I34" s="3">
        <v>8</v>
      </c>
      <c r="J34" s="3" t="s">
        <v>123</v>
      </c>
      <c r="K34" s="8">
        <v>0.20156942</v>
      </c>
      <c r="L34" s="8">
        <v>0.77194678999999999</v>
      </c>
      <c r="M34" s="8">
        <v>2.648379E-2</v>
      </c>
      <c r="N34" s="16">
        <v>3.8296820519699861</v>
      </c>
      <c r="O34" s="14" t="s">
        <v>345</v>
      </c>
      <c r="P34" s="32">
        <v>0.21</v>
      </c>
      <c r="Q34" s="8">
        <f t="shared" si="0"/>
        <v>0.03</v>
      </c>
      <c r="R34" s="3"/>
      <c r="S34" s="3"/>
    </row>
    <row r="35" spans="1:32">
      <c r="A35" s="9" t="s">
        <v>362</v>
      </c>
      <c r="B35" s="9" t="s">
        <v>126</v>
      </c>
      <c r="C35" s="9" t="s">
        <v>364</v>
      </c>
      <c r="D35" s="9" t="s">
        <v>119</v>
      </c>
      <c r="E35" s="21" t="s">
        <v>345</v>
      </c>
      <c r="F35" s="9" t="s">
        <v>121</v>
      </c>
      <c r="G35" s="20" t="s">
        <v>14</v>
      </c>
      <c r="H35" s="9" t="s">
        <v>357</v>
      </c>
      <c r="I35" s="9">
        <v>30</v>
      </c>
      <c r="J35" s="9" t="s">
        <v>160</v>
      </c>
      <c r="K35" s="1">
        <v>3.5581076309037299E-2</v>
      </c>
      <c r="L35" s="1">
        <v>0.10588263012900601</v>
      </c>
      <c r="M35" s="1">
        <v>0.85853629356195604</v>
      </c>
      <c r="N35" s="7">
        <v>8.1083771012858925</v>
      </c>
      <c r="O35" s="14" t="s">
        <v>345</v>
      </c>
      <c r="P35" s="6">
        <v>0.836734694</v>
      </c>
      <c r="Q35" s="1">
        <f t="shared" si="0"/>
        <v>2.8852920482758622E-2</v>
      </c>
    </row>
    <row r="36" spans="1:32">
      <c r="A36" s="9" t="s">
        <v>362</v>
      </c>
      <c r="B36" s="9" t="s">
        <v>126</v>
      </c>
      <c r="C36" s="9" t="s">
        <v>356</v>
      </c>
      <c r="D36" s="9" t="s">
        <v>135</v>
      </c>
      <c r="E36" s="21" t="s">
        <v>345</v>
      </c>
      <c r="F36" s="9" t="s">
        <v>135</v>
      </c>
      <c r="G36" s="20" t="s">
        <v>16</v>
      </c>
      <c r="H36" s="9" t="s">
        <v>357</v>
      </c>
      <c r="I36" s="9">
        <v>28</v>
      </c>
      <c r="J36" s="9" t="s">
        <v>160</v>
      </c>
      <c r="K36" s="1">
        <v>0.26328822865201601</v>
      </c>
      <c r="L36" s="1">
        <v>0.73671141253716099</v>
      </c>
      <c r="M36" s="1">
        <v>3.5881082309674899E-7</v>
      </c>
      <c r="N36" s="7">
        <v>2.7981175471040944</v>
      </c>
      <c r="O36" s="14" t="s">
        <v>345</v>
      </c>
      <c r="P36" s="6">
        <v>0.918367347</v>
      </c>
      <c r="Q36" s="1">
        <f t="shared" si="0"/>
        <v>3.4013605444444442E-2</v>
      </c>
    </row>
    <row r="37" spans="1:32">
      <c r="A37" s="9" t="s">
        <v>362</v>
      </c>
      <c r="B37" s="9" t="s">
        <v>126</v>
      </c>
      <c r="C37" s="9" t="s">
        <v>358</v>
      </c>
      <c r="D37" s="9" t="s">
        <v>128</v>
      </c>
      <c r="E37" s="21" t="s">
        <v>345</v>
      </c>
      <c r="F37" s="9" t="s">
        <v>129</v>
      </c>
      <c r="G37" s="20" t="s">
        <v>16</v>
      </c>
      <c r="H37" s="9" t="s">
        <v>357</v>
      </c>
      <c r="I37" s="9">
        <v>28</v>
      </c>
      <c r="J37" s="9" t="s">
        <v>160</v>
      </c>
      <c r="K37" s="1">
        <v>0.33444374056984899</v>
      </c>
      <c r="L37" s="1">
        <v>0.66555625943004004</v>
      </c>
      <c r="M37" s="1">
        <v>1.10968753434221E-13</v>
      </c>
      <c r="N37" s="7">
        <v>1.9900395154533854</v>
      </c>
      <c r="O37" s="14" t="s">
        <v>120</v>
      </c>
      <c r="P37" s="6">
        <v>0.918367347</v>
      </c>
      <c r="Q37" s="1">
        <f t="shared" si="0"/>
        <v>3.4013605444444442E-2</v>
      </c>
    </row>
    <row r="38" spans="1:32">
      <c r="A38" s="9" t="s">
        <v>362</v>
      </c>
      <c r="B38" s="9" t="s">
        <v>126</v>
      </c>
      <c r="C38" s="9" t="s">
        <v>359</v>
      </c>
      <c r="D38" s="9" t="s">
        <v>119</v>
      </c>
      <c r="E38" s="21" t="s">
        <v>345</v>
      </c>
      <c r="F38" s="9" t="s">
        <v>121</v>
      </c>
      <c r="G38" s="20" t="s">
        <v>16</v>
      </c>
      <c r="H38" s="9" t="s">
        <v>357</v>
      </c>
      <c r="I38" s="9">
        <v>28</v>
      </c>
      <c r="J38" s="9" t="s">
        <v>160</v>
      </c>
      <c r="K38" s="1">
        <v>0.30354826862301398</v>
      </c>
      <c r="L38" s="1">
        <v>0.69645167825325505</v>
      </c>
      <c r="M38" s="1">
        <v>5.3123730528939703E-8</v>
      </c>
      <c r="N38" s="7">
        <v>2.2943688047129007</v>
      </c>
      <c r="O38" s="14" t="s">
        <v>120</v>
      </c>
      <c r="P38" s="6">
        <v>0.918367347</v>
      </c>
      <c r="Q38" s="1">
        <f t="shared" si="0"/>
        <v>3.4013605444444442E-2</v>
      </c>
    </row>
    <row r="39" spans="1:32" s="3" customFormat="1">
      <c r="A39" s="9" t="s">
        <v>362</v>
      </c>
      <c r="B39" s="9" t="s">
        <v>126</v>
      </c>
      <c r="C39" s="9" t="s">
        <v>360</v>
      </c>
      <c r="D39" s="9" t="s">
        <v>119</v>
      </c>
      <c r="E39" s="21" t="s">
        <v>345</v>
      </c>
      <c r="F39" s="9" t="s">
        <v>121</v>
      </c>
      <c r="G39" s="20" t="s">
        <v>16</v>
      </c>
      <c r="H39" s="9" t="s">
        <v>357</v>
      </c>
      <c r="I39" s="9">
        <v>28</v>
      </c>
      <c r="J39" s="9" t="s">
        <v>160</v>
      </c>
      <c r="K39" s="1">
        <v>0.31143221059584097</v>
      </c>
      <c r="L39" s="1">
        <v>0.68856778939510099</v>
      </c>
      <c r="M39" s="1">
        <v>9.0584477830074997E-12</v>
      </c>
      <c r="N39" s="7">
        <v>2.2109716527963292</v>
      </c>
      <c r="O39" s="14" t="s">
        <v>120</v>
      </c>
      <c r="P39" s="6">
        <v>0.918367347</v>
      </c>
      <c r="Q39" s="1">
        <f t="shared" si="0"/>
        <v>3.4013605444444442E-2</v>
      </c>
      <c r="R39" s="9"/>
      <c r="S39" s="9"/>
      <c r="T39" s="9"/>
      <c r="U39" s="9"/>
      <c r="V39" s="9"/>
      <c r="W39" s="9"/>
      <c r="X39" s="9"/>
      <c r="Y39" s="9"/>
      <c r="Z39" s="9"/>
      <c r="AA39" s="9"/>
      <c r="AB39" s="9"/>
      <c r="AC39" s="9"/>
      <c r="AD39" s="9"/>
      <c r="AE39" s="9"/>
      <c r="AF39" s="9"/>
    </row>
    <row r="40" spans="1:32">
      <c r="A40" s="9" t="s">
        <v>362</v>
      </c>
      <c r="B40" s="9" t="s">
        <v>126</v>
      </c>
      <c r="C40" s="9" t="s">
        <v>361</v>
      </c>
      <c r="D40" s="9" t="s">
        <v>119</v>
      </c>
      <c r="E40" s="21" t="s">
        <v>345</v>
      </c>
      <c r="F40" s="9" t="s">
        <v>121</v>
      </c>
      <c r="G40" s="20" t="s">
        <v>16</v>
      </c>
      <c r="H40" s="9" t="s">
        <v>357</v>
      </c>
      <c r="I40" s="9">
        <v>28</v>
      </c>
      <c r="J40" s="9" t="s">
        <v>160</v>
      </c>
      <c r="K40" s="1">
        <v>0.27593795517984199</v>
      </c>
      <c r="L40" s="1">
        <v>0.72406204481957803</v>
      </c>
      <c r="M40" s="1">
        <v>5.8009039233816196E-13</v>
      </c>
      <c r="N40" s="7">
        <v>2.6240030819525066</v>
      </c>
      <c r="O40" s="14" t="s">
        <v>120</v>
      </c>
      <c r="P40" s="6">
        <v>0.918367347</v>
      </c>
      <c r="Q40" s="1">
        <f t="shared" si="0"/>
        <v>3.4013605444444442E-2</v>
      </c>
    </row>
    <row r="41" spans="1:32">
      <c r="A41" s="9" t="s">
        <v>362</v>
      </c>
      <c r="B41" s="9" t="s">
        <v>126</v>
      </c>
      <c r="C41" s="9" t="s">
        <v>363</v>
      </c>
      <c r="D41" s="9" t="s">
        <v>119</v>
      </c>
      <c r="E41" s="21" t="s">
        <v>345</v>
      </c>
      <c r="F41" s="9" t="s">
        <v>121</v>
      </c>
      <c r="G41" s="20" t="s">
        <v>16</v>
      </c>
      <c r="H41" s="9" t="s">
        <v>357</v>
      </c>
      <c r="I41" s="9">
        <v>30</v>
      </c>
      <c r="J41" s="9" t="s">
        <v>160</v>
      </c>
      <c r="K41" s="1">
        <v>0.17056823728577999</v>
      </c>
      <c r="L41" s="1">
        <v>0.50687396083562797</v>
      </c>
      <c r="M41" s="1">
        <v>0.32255780187859101</v>
      </c>
      <c r="N41" s="7">
        <v>1.5714205574429496</v>
      </c>
      <c r="O41" s="14" t="s">
        <v>120</v>
      </c>
      <c r="P41" s="6">
        <v>0.836734694</v>
      </c>
      <c r="Q41" s="1">
        <f t="shared" si="0"/>
        <v>2.8852920482758622E-2</v>
      </c>
    </row>
    <row r="42" spans="1:32" ht="13.2">
      <c r="A42" s="28" t="s">
        <v>729</v>
      </c>
      <c r="B42" s="9" t="s">
        <v>126</v>
      </c>
      <c r="C42" s="9" t="s">
        <v>39</v>
      </c>
      <c r="D42" s="9" t="s">
        <v>283</v>
      </c>
      <c r="E42" s="21" t="s">
        <v>345</v>
      </c>
      <c r="F42" s="9" t="s">
        <v>129</v>
      </c>
      <c r="G42" s="20" t="s">
        <v>16</v>
      </c>
      <c r="H42" s="9" t="s">
        <v>26</v>
      </c>
      <c r="I42" s="9">
        <v>13</v>
      </c>
      <c r="J42" s="9" t="s">
        <v>131</v>
      </c>
      <c r="K42" s="1">
        <v>3.0000000000000001E-3</v>
      </c>
      <c r="L42" s="1">
        <v>8.9999999999999993E-3</v>
      </c>
      <c r="M42" s="1">
        <v>0.98799999999999999</v>
      </c>
      <c r="N42" s="7">
        <v>109.77777777777779</v>
      </c>
      <c r="O42" s="14" t="s">
        <v>345</v>
      </c>
      <c r="P42" s="14" t="s">
        <v>730</v>
      </c>
      <c r="Q42" s="14" t="s">
        <v>730</v>
      </c>
    </row>
    <row r="43" spans="1:32" ht="13.2">
      <c r="A43" s="28" t="s">
        <v>729</v>
      </c>
      <c r="B43" s="9" t="s">
        <v>126</v>
      </c>
      <c r="C43" s="9" t="s">
        <v>40</v>
      </c>
      <c r="D43" s="9" t="s">
        <v>283</v>
      </c>
      <c r="E43" s="21" t="s">
        <v>345</v>
      </c>
      <c r="F43" s="9" t="s">
        <v>129</v>
      </c>
      <c r="G43" s="20" t="s">
        <v>16</v>
      </c>
      <c r="H43" s="9" t="s">
        <v>26</v>
      </c>
      <c r="I43" s="9">
        <v>13</v>
      </c>
      <c r="J43" s="9" t="s">
        <v>131</v>
      </c>
      <c r="K43" s="1">
        <v>1.812758E-3</v>
      </c>
      <c r="L43" s="1">
        <v>6.5286290000000002E-3</v>
      </c>
      <c r="M43" s="1">
        <v>0.99165861300000002</v>
      </c>
      <c r="N43" s="7">
        <v>151.89385290541091</v>
      </c>
      <c r="O43" s="14" t="s">
        <v>345</v>
      </c>
      <c r="P43" s="14" t="s">
        <v>730</v>
      </c>
      <c r="Q43" s="14" t="s">
        <v>730</v>
      </c>
    </row>
    <row r="44" spans="1:32" ht="13.2">
      <c r="A44" s="28" t="s">
        <v>729</v>
      </c>
      <c r="B44" s="9" t="s">
        <v>126</v>
      </c>
      <c r="C44" s="9" t="s">
        <v>34</v>
      </c>
      <c r="D44" s="9" t="s">
        <v>128</v>
      </c>
      <c r="E44" s="21" t="s">
        <v>345</v>
      </c>
      <c r="F44" s="9" t="s">
        <v>129</v>
      </c>
      <c r="G44" s="20" t="s">
        <v>16</v>
      </c>
      <c r="H44" s="9" t="s">
        <v>26</v>
      </c>
      <c r="I44" s="9">
        <v>13</v>
      </c>
      <c r="J44" s="9" t="s">
        <v>131</v>
      </c>
      <c r="K44" s="1">
        <v>0.24803048999999999</v>
      </c>
      <c r="L44" s="1">
        <v>0.71712763000000002</v>
      </c>
      <c r="M44" s="1">
        <v>3.4841879999999999E-2</v>
      </c>
      <c r="N44" s="7">
        <v>2.8912882041236143</v>
      </c>
      <c r="O44" s="14" t="s">
        <v>345</v>
      </c>
      <c r="P44" s="14" t="s">
        <v>730</v>
      </c>
      <c r="Q44" s="14" t="s">
        <v>730</v>
      </c>
    </row>
    <row r="45" spans="1:32" ht="13.2">
      <c r="A45" s="28" t="s">
        <v>729</v>
      </c>
      <c r="B45" s="9" t="s">
        <v>126</v>
      </c>
      <c r="C45" s="9" t="s">
        <v>35</v>
      </c>
      <c r="D45" s="9" t="s">
        <v>128</v>
      </c>
      <c r="E45" s="21" t="s">
        <v>345</v>
      </c>
      <c r="F45" s="9" t="s">
        <v>129</v>
      </c>
      <c r="G45" s="20" t="s">
        <v>16</v>
      </c>
      <c r="H45" s="9" t="s">
        <v>26</v>
      </c>
      <c r="I45" s="9">
        <v>13</v>
      </c>
      <c r="J45" s="9" t="s">
        <v>131</v>
      </c>
      <c r="K45" s="1">
        <v>0.1925219</v>
      </c>
      <c r="L45" s="1">
        <v>0.66297669999999997</v>
      </c>
      <c r="M45" s="1">
        <v>0.1445014</v>
      </c>
      <c r="N45" s="7">
        <v>3.4436430348962896</v>
      </c>
      <c r="O45" s="14" t="s">
        <v>345</v>
      </c>
      <c r="P45" s="14" t="s">
        <v>730</v>
      </c>
      <c r="Q45" s="14" t="s">
        <v>730</v>
      </c>
    </row>
    <row r="46" spans="1:32" ht="13.2">
      <c r="A46" s="28" t="s">
        <v>729</v>
      </c>
      <c r="B46" s="9" t="s">
        <v>126</v>
      </c>
      <c r="C46" s="9" t="s">
        <v>24</v>
      </c>
      <c r="D46" s="9" t="s">
        <v>25</v>
      </c>
      <c r="E46" s="21" t="s">
        <v>345</v>
      </c>
      <c r="F46" s="9" t="s">
        <v>129</v>
      </c>
      <c r="G46" s="20" t="s">
        <v>16</v>
      </c>
      <c r="H46" s="9" t="s">
        <v>26</v>
      </c>
      <c r="I46" s="9">
        <v>13</v>
      </c>
      <c r="J46" s="9" t="s">
        <v>131</v>
      </c>
      <c r="K46" s="1">
        <v>2.7722770000000001E-3</v>
      </c>
      <c r="L46" s="1">
        <v>1.1693967E-2</v>
      </c>
      <c r="M46" s="1">
        <v>0.98553375600000004</v>
      </c>
      <c r="N46" s="7">
        <v>84.277111094977442</v>
      </c>
      <c r="O46" s="14" t="s">
        <v>345</v>
      </c>
      <c r="P46" s="14" t="s">
        <v>730</v>
      </c>
      <c r="Q46" s="14" t="s">
        <v>730</v>
      </c>
    </row>
    <row r="47" spans="1:32" ht="13.2">
      <c r="A47" s="28" t="s">
        <v>729</v>
      </c>
      <c r="B47" s="9" t="s">
        <v>126</v>
      </c>
      <c r="C47" s="9" t="s">
        <v>38</v>
      </c>
      <c r="D47" s="9" t="s">
        <v>119</v>
      </c>
      <c r="E47" s="21" t="s">
        <v>345</v>
      </c>
      <c r="F47" s="9" t="s">
        <v>121</v>
      </c>
      <c r="G47" s="20" t="s">
        <v>16</v>
      </c>
      <c r="H47" s="9" t="s">
        <v>26</v>
      </c>
      <c r="I47" s="9">
        <v>13</v>
      </c>
      <c r="J47" s="9" t="s">
        <v>131</v>
      </c>
      <c r="K47" s="1">
        <v>3.3633589999999998E-2</v>
      </c>
      <c r="L47" s="1">
        <v>9.1820369999999998E-2</v>
      </c>
      <c r="M47" s="1">
        <v>0.87454604000000002</v>
      </c>
      <c r="N47" s="7">
        <v>9.5245318658593945</v>
      </c>
      <c r="O47" s="14" t="s">
        <v>345</v>
      </c>
      <c r="P47" s="14" t="s">
        <v>730</v>
      </c>
      <c r="Q47" s="14" t="s">
        <v>730</v>
      </c>
    </row>
    <row r="48" spans="1:32" ht="13.2">
      <c r="A48" s="28" t="s">
        <v>729</v>
      </c>
      <c r="B48" s="9" t="s">
        <v>126</v>
      </c>
      <c r="C48" s="9" t="s">
        <v>37</v>
      </c>
      <c r="D48" s="9" t="s">
        <v>283</v>
      </c>
      <c r="E48" s="21" t="s">
        <v>345</v>
      </c>
      <c r="F48" s="9" t="s">
        <v>129</v>
      </c>
      <c r="G48" s="20" t="s">
        <v>16</v>
      </c>
      <c r="H48" s="9" t="s">
        <v>26</v>
      </c>
      <c r="I48" s="9">
        <v>13</v>
      </c>
      <c r="J48" s="9" t="s">
        <v>131</v>
      </c>
      <c r="K48" s="1">
        <v>0.15461820000000001</v>
      </c>
      <c r="L48" s="1">
        <v>0.53274469999999996</v>
      </c>
      <c r="M48" s="1">
        <v>0.3126371</v>
      </c>
      <c r="N48" s="7">
        <v>1.7040354455693196</v>
      </c>
      <c r="O48" s="14" t="s">
        <v>120</v>
      </c>
      <c r="P48" s="14" t="s">
        <v>730</v>
      </c>
      <c r="Q48" s="14" t="s">
        <v>730</v>
      </c>
    </row>
    <row r="49" spans="1:32" s="3" customFormat="1" ht="13.2">
      <c r="A49" s="28" t="s">
        <v>729</v>
      </c>
      <c r="B49" s="9" t="s">
        <v>126</v>
      </c>
      <c r="C49" s="9" t="s">
        <v>41</v>
      </c>
      <c r="D49" s="9" t="s">
        <v>283</v>
      </c>
      <c r="E49" s="21" t="s">
        <v>345</v>
      </c>
      <c r="F49" s="9" t="s">
        <v>129</v>
      </c>
      <c r="G49" s="20" t="s">
        <v>16</v>
      </c>
      <c r="H49" s="9" t="s">
        <v>26</v>
      </c>
      <c r="I49" s="9">
        <v>13</v>
      </c>
      <c r="J49" s="9" t="s">
        <v>131</v>
      </c>
      <c r="K49" s="1">
        <v>0.31163570000000002</v>
      </c>
      <c r="L49" s="1">
        <v>0.5460585</v>
      </c>
      <c r="M49" s="1">
        <v>0.14230580000000001</v>
      </c>
      <c r="N49" s="7">
        <v>1.7522334572066036</v>
      </c>
      <c r="O49" s="14" t="s">
        <v>120</v>
      </c>
      <c r="P49" s="14" t="s">
        <v>730</v>
      </c>
      <c r="Q49" s="14" t="s">
        <v>730</v>
      </c>
      <c r="R49" s="9"/>
      <c r="S49" s="9"/>
      <c r="T49" s="9"/>
      <c r="U49" s="9"/>
      <c r="V49" s="9"/>
      <c r="W49" s="9"/>
      <c r="X49" s="9"/>
      <c r="Y49" s="9"/>
      <c r="Z49" s="9"/>
      <c r="AA49" s="9"/>
      <c r="AB49" s="9"/>
      <c r="AC49" s="9"/>
      <c r="AD49" s="9"/>
      <c r="AE49" s="9"/>
      <c r="AF49" s="9"/>
    </row>
    <row r="50" spans="1:32" s="3" customFormat="1" ht="13.2">
      <c r="A50" s="28" t="s">
        <v>729</v>
      </c>
      <c r="B50" s="9" t="s">
        <v>126</v>
      </c>
      <c r="C50" s="9" t="s">
        <v>42</v>
      </c>
      <c r="D50" s="9" t="s">
        <v>283</v>
      </c>
      <c r="E50" s="21" t="s">
        <v>345</v>
      </c>
      <c r="F50" s="9" t="s">
        <v>129</v>
      </c>
      <c r="G50" s="20" t="s">
        <v>16</v>
      </c>
      <c r="H50" s="9" t="s">
        <v>26</v>
      </c>
      <c r="I50" s="9">
        <v>13</v>
      </c>
      <c r="J50" s="9" t="s">
        <v>131</v>
      </c>
      <c r="K50" s="1">
        <v>0.19469539999999999</v>
      </c>
      <c r="L50" s="1">
        <v>0.54836929999999995</v>
      </c>
      <c r="M50" s="1">
        <v>0.25693529999999998</v>
      </c>
      <c r="N50" s="7">
        <v>2.134269989370865</v>
      </c>
      <c r="O50" s="14" t="s">
        <v>120</v>
      </c>
      <c r="P50" s="14" t="s">
        <v>730</v>
      </c>
      <c r="Q50" s="14" t="s">
        <v>730</v>
      </c>
      <c r="R50" s="9"/>
      <c r="S50" s="9"/>
      <c r="T50" s="9"/>
      <c r="U50" s="9"/>
      <c r="V50" s="9"/>
      <c r="W50" s="9"/>
      <c r="X50" s="9"/>
      <c r="Y50" s="9"/>
      <c r="Z50" s="9"/>
      <c r="AA50" s="9"/>
      <c r="AB50" s="9"/>
      <c r="AC50" s="9"/>
      <c r="AD50" s="9"/>
      <c r="AE50" s="9"/>
      <c r="AF50" s="9"/>
    </row>
    <row r="51" spans="1:32" ht="13.2">
      <c r="A51" s="28" t="s">
        <v>729</v>
      </c>
      <c r="B51" s="9" t="s">
        <v>126</v>
      </c>
      <c r="C51" s="9" t="s">
        <v>27</v>
      </c>
      <c r="D51" s="9" t="s">
        <v>128</v>
      </c>
      <c r="E51" s="21" t="s">
        <v>345</v>
      </c>
      <c r="F51" s="9" t="s">
        <v>129</v>
      </c>
      <c r="G51" s="20" t="s">
        <v>16</v>
      </c>
      <c r="H51" s="9" t="s">
        <v>26</v>
      </c>
      <c r="I51" s="9">
        <v>13</v>
      </c>
      <c r="J51" s="9" t="s">
        <v>131</v>
      </c>
      <c r="K51" s="1">
        <v>0.35041158100000003</v>
      </c>
      <c r="L51" s="1">
        <v>0.64767481900000001</v>
      </c>
      <c r="M51" s="1">
        <v>1.913601E-3</v>
      </c>
      <c r="N51" s="7">
        <v>1.8483259518754318</v>
      </c>
      <c r="O51" s="14" t="s">
        <v>120</v>
      </c>
      <c r="P51" s="14" t="s">
        <v>730</v>
      </c>
      <c r="Q51" s="14" t="s">
        <v>730</v>
      </c>
    </row>
    <row r="52" spans="1:32" ht="13.2">
      <c r="A52" s="28" t="s">
        <v>729</v>
      </c>
      <c r="B52" s="9" t="s">
        <v>126</v>
      </c>
      <c r="C52" s="9" t="s">
        <v>28</v>
      </c>
      <c r="D52" s="9" t="s">
        <v>128</v>
      </c>
      <c r="E52" s="21" t="s">
        <v>345</v>
      </c>
      <c r="F52" s="9" t="s">
        <v>129</v>
      </c>
      <c r="G52" s="20" t="s">
        <v>16</v>
      </c>
      <c r="H52" s="9" t="s">
        <v>26</v>
      </c>
      <c r="I52" s="9">
        <v>13</v>
      </c>
      <c r="J52" s="9" t="s">
        <v>131</v>
      </c>
      <c r="K52" s="1">
        <v>0.53075474869999995</v>
      </c>
      <c r="L52" s="1">
        <v>0.46859857709000002</v>
      </c>
      <c r="M52" s="1">
        <v>6.4668039999999998E-4</v>
      </c>
      <c r="N52" s="7">
        <v>1.1326426810682826</v>
      </c>
      <c r="O52" s="14" t="s">
        <v>120</v>
      </c>
      <c r="P52" s="14" t="s">
        <v>730</v>
      </c>
      <c r="Q52" s="14" t="s">
        <v>730</v>
      </c>
      <c r="S52" s="2"/>
    </row>
    <row r="53" spans="1:32" ht="13.2">
      <c r="A53" s="28" t="s">
        <v>729</v>
      </c>
      <c r="B53" s="9" t="s">
        <v>126</v>
      </c>
      <c r="C53" s="9" t="s">
        <v>29</v>
      </c>
      <c r="D53" s="9" t="s">
        <v>128</v>
      </c>
      <c r="E53" s="21" t="s">
        <v>345</v>
      </c>
      <c r="F53" s="9" t="s">
        <v>129</v>
      </c>
      <c r="G53" s="20" t="s">
        <v>16</v>
      </c>
      <c r="H53" s="9" t="s">
        <v>26</v>
      </c>
      <c r="I53" s="9">
        <v>13</v>
      </c>
      <c r="J53" s="9" t="s">
        <v>131</v>
      </c>
      <c r="K53" s="1">
        <v>0.62708969999999997</v>
      </c>
      <c r="L53" s="1">
        <v>0.37288870000000002</v>
      </c>
      <c r="M53" s="1">
        <v>2.1644399999999999E-5</v>
      </c>
      <c r="N53" s="7">
        <v>1.6817074370985228</v>
      </c>
      <c r="O53" s="14" t="s">
        <v>120</v>
      </c>
      <c r="P53" s="14" t="s">
        <v>730</v>
      </c>
      <c r="Q53" s="14" t="s">
        <v>730</v>
      </c>
    </row>
    <row r="54" spans="1:32" ht="13.2">
      <c r="A54" s="28" t="s">
        <v>729</v>
      </c>
      <c r="B54" s="9" t="s">
        <v>126</v>
      </c>
      <c r="C54" s="9" t="s">
        <v>30</v>
      </c>
      <c r="D54" s="9" t="s">
        <v>128</v>
      </c>
      <c r="E54" s="21" t="s">
        <v>345</v>
      </c>
      <c r="F54" s="9" t="s">
        <v>129</v>
      </c>
      <c r="G54" s="20" t="s">
        <v>16</v>
      </c>
      <c r="H54" s="9" t="s">
        <v>26</v>
      </c>
      <c r="I54" s="9">
        <v>13</v>
      </c>
      <c r="J54" s="9" t="s">
        <v>131</v>
      </c>
      <c r="K54" s="1">
        <v>0.56699717130000005</v>
      </c>
      <c r="L54" s="1">
        <v>0.43261966819999997</v>
      </c>
      <c r="M54" s="1">
        <v>3.8316050000000002E-4</v>
      </c>
      <c r="N54" s="7">
        <v>1.3106134856491947</v>
      </c>
      <c r="O54" s="14" t="s">
        <v>120</v>
      </c>
      <c r="P54" s="14" t="s">
        <v>730</v>
      </c>
      <c r="Q54" s="14" t="s">
        <v>730</v>
      </c>
    </row>
    <row r="55" spans="1:32" ht="13.2">
      <c r="A55" s="28" t="s">
        <v>729</v>
      </c>
      <c r="B55" s="9" t="s">
        <v>126</v>
      </c>
      <c r="C55" s="9" t="s">
        <v>31</v>
      </c>
      <c r="D55" s="9" t="s">
        <v>128</v>
      </c>
      <c r="E55" s="21" t="s">
        <v>345</v>
      </c>
      <c r="F55" s="9" t="s">
        <v>129</v>
      </c>
      <c r="G55" s="20" t="s">
        <v>16</v>
      </c>
      <c r="H55" s="9" t="s">
        <v>26</v>
      </c>
      <c r="I55" s="9">
        <v>13</v>
      </c>
      <c r="J55" s="9" t="s">
        <v>131</v>
      </c>
      <c r="K55" s="1">
        <v>0.59728437059999995</v>
      </c>
      <c r="L55" s="1">
        <v>0.40259942329999998</v>
      </c>
      <c r="M55" s="1">
        <v>1.1620600000000001E-4</v>
      </c>
      <c r="N55" s="7">
        <v>1.4835698613381496</v>
      </c>
      <c r="O55" s="14" t="s">
        <v>120</v>
      </c>
      <c r="P55" s="14" t="s">
        <v>730</v>
      </c>
      <c r="Q55" s="14" t="s">
        <v>730</v>
      </c>
    </row>
    <row r="56" spans="1:32" ht="13.2">
      <c r="A56" s="28" t="s">
        <v>729</v>
      </c>
      <c r="B56" s="9" t="s">
        <v>126</v>
      </c>
      <c r="C56" s="9" t="s">
        <v>32</v>
      </c>
      <c r="D56" s="9" t="s">
        <v>128</v>
      </c>
      <c r="E56" s="21" t="s">
        <v>345</v>
      </c>
      <c r="F56" s="9" t="s">
        <v>129</v>
      </c>
      <c r="G56" s="20" t="s">
        <v>16</v>
      </c>
      <c r="H56" s="9" t="s">
        <v>26</v>
      </c>
      <c r="I56" s="9">
        <v>13</v>
      </c>
      <c r="J56" s="9" t="s">
        <v>131</v>
      </c>
      <c r="K56" s="1">
        <v>0.46206488299999998</v>
      </c>
      <c r="L56" s="1">
        <v>0.53551217600000001</v>
      </c>
      <c r="M56" s="1">
        <v>2.4229410000000001E-3</v>
      </c>
      <c r="N56" s="7">
        <v>1.1589545012015121</v>
      </c>
      <c r="O56" s="14" t="s">
        <v>120</v>
      </c>
      <c r="P56" s="14" t="s">
        <v>730</v>
      </c>
      <c r="Q56" s="14" t="s">
        <v>730</v>
      </c>
    </row>
    <row r="57" spans="1:32" ht="13.2">
      <c r="A57" s="28" t="s">
        <v>729</v>
      </c>
      <c r="B57" s="9" t="s">
        <v>126</v>
      </c>
      <c r="C57" s="9" t="s">
        <v>33</v>
      </c>
      <c r="D57" s="9" t="s">
        <v>128</v>
      </c>
      <c r="E57" s="21" t="s">
        <v>345</v>
      </c>
      <c r="F57" s="9" t="s">
        <v>129</v>
      </c>
      <c r="G57" s="20" t="s">
        <v>16</v>
      </c>
      <c r="H57" s="9" t="s">
        <v>26</v>
      </c>
      <c r="I57" s="9">
        <v>13</v>
      </c>
      <c r="J57" s="9" t="s">
        <v>131</v>
      </c>
      <c r="K57" s="1">
        <v>0.59057210000000004</v>
      </c>
      <c r="L57" s="1">
        <v>0.4094119</v>
      </c>
      <c r="M57" s="1">
        <v>1.6075290000000001E-5</v>
      </c>
      <c r="N57" s="7">
        <v>1.4424888480281106</v>
      </c>
      <c r="O57" s="14" t="s">
        <v>120</v>
      </c>
      <c r="P57" s="14" t="s">
        <v>730</v>
      </c>
      <c r="Q57" s="14" t="s">
        <v>730</v>
      </c>
    </row>
    <row r="58" spans="1:32" ht="13.2">
      <c r="A58" s="28" t="s">
        <v>729</v>
      </c>
      <c r="B58" s="9" t="s">
        <v>126</v>
      </c>
      <c r="C58" s="9" t="s">
        <v>36</v>
      </c>
      <c r="D58" s="9" t="s">
        <v>128</v>
      </c>
      <c r="E58" s="21" t="s">
        <v>345</v>
      </c>
      <c r="F58" s="9" t="s">
        <v>129</v>
      </c>
      <c r="G58" s="20" t="s">
        <v>16</v>
      </c>
      <c r="H58" s="9" t="s">
        <v>26</v>
      </c>
      <c r="I58" s="9">
        <v>13</v>
      </c>
      <c r="J58" s="9" t="s">
        <v>131</v>
      </c>
      <c r="K58" s="1">
        <v>0.14519799999999999</v>
      </c>
      <c r="L58" s="1">
        <v>0.61382809999999999</v>
      </c>
      <c r="M58" s="1">
        <v>0.24097389999999999</v>
      </c>
      <c r="N58" s="7">
        <v>2.5472804316152082</v>
      </c>
      <c r="O58" s="14" t="s">
        <v>120</v>
      </c>
      <c r="P58" s="14" t="s">
        <v>730</v>
      </c>
      <c r="Q58" s="14" t="s">
        <v>730</v>
      </c>
    </row>
    <row r="59" spans="1:32" ht="13.2">
      <c r="A59" s="28" t="s">
        <v>729</v>
      </c>
      <c r="B59" s="9" t="s">
        <v>126</v>
      </c>
      <c r="C59" s="9" t="s">
        <v>500</v>
      </c>
      <c r="D59" s="9" t="s">
        <v>119</v>
      </c>
      <c r="E59" s="21" t="s">
        <v>345</v>
      </c>
      <c r="F59" s="9" t="s">
        <v>121</v>
      </c>
      <c r="G59" s="20" t="s">
        <v>16</v>
      </c>
      <c r="H59" s="9" t="s">
        <v>26</v>
      </c>
      <c r="I59" s="9">
        <v>13</v>
      </c>
      <c r="J59" s="9" t="s">
        <v>131</v>
      </c>
      <c r="K59" s="1">
        <v>0.34942056999999999</v>
      </c>
      <c r="L59" s="1">
        <v>0.58349329000000005</v>
      </c>
      <c r="M59" s="1">
        <v>6.7086149999999997E-2</v>
      </c>
      <c r="N59" s="7">
        <v>1.6698882095006602</v>
      </c>
      <c r="O59" s="14" t="s">
        <v>120</v>
      </c>
      <c r="P59" s="14" t="s">
        <v>730</v>
      </c>
      <c r="Q59" s="14" t="s">
        <v>730</v>
      </c>
    </row>
    <row r="60" spans="1:32">
      <c r="A60" s="9" t="s">
        <v>279</v>
      </c>
      <c r="B60" s="9" t="s">
        <v>126</v>
      </c>
      <c r="C60" s="9" t="s">
        <v>280</v>
      </c>
      <c r="D60" s="9" t="s">
        <v>119</v>
      </c>
      <c r="E60" s="21" t="s">
        <v>345</v>
      </c>
      <c r="F60" s="9" t="s">
        <v>121</v>
      </c>
      <c r="G60" s="20" t="s">
        <v>14</v>
      </c>
      <c r="H60" s="9" t="s">
        <v>281</v>
      </c>
      <c r="I60" s="9">
        <v>8</v>
      </c>
      <c r="J60" s="9" t="s">
        <v>131</v>
      </c>
      <c r="K60" s="1">
        <v>7.4536428290655293E-2</v>
      </c>
      <c r="L60" s="1">
        <v>0.47731940982924698</v>
      </c>
      <c r="M60" s="1">
        <v>0.44814416188009798</v>
      </c>
      <c r="N60" s="7">
        <v>1.0651023720285682</v>
      </c>
      <c r="O60" s="14" t="s">
        <v>120</v>
      </c>
      <c r="P60" s="6">
        <v>4.4995200000000004</v>
      </c>
      <c r="Q60" s="1">
        <f t="shared" ref="Q60:Q91" si="1">P60/(I60-1)</f>
        <v>0.64278857142857149</v>
      </c>
    </row>
    <row r="61" spans="1:32">
      <c r="A61" s="9" t="s">
        <v>279</v>
      </c>
      <c r="B61" s="9" t="s">
        <v>126</v>
      </c>
      <c r="C61" s="9" t="s">
        <v>282</v>
      </c>
      <c r="D61" s="9" t="s">
        <v>119</v>
      </c>
      <c r="E61" s="21" t="s">
        <v>345</v>
      </c>
      <c r="F61" s="9" t="s">
        <v>121</v>
      </c>
      <c r="G61" s="20" t="s">
        <v>14</v>
      </c>
      <c r="H61" s="9" t="s">
        <v>281</v>
      </c>
      <c r="I61" s="9">
        <v>9</v>
      </c>
      <c r="J61" s="9" t="s">
        <v>131</v>
      </c>
      <c r="K61" s="1">
        <v>7.9521339891379605E-2</v>
      </c>
      <c r="L61" s="1">
        <v>0.415533108363979</v>
      </c>
      <c r="M61" s="1">
        <v>0.50494555174464095</v>
      </c>
      <c r="N61" s="7">
        <v>1.215175256991418</v>
      </c>
      <c r="O61" s="14" t="s">
        <v>120</v>
      </c>
      <c r="P61" s="6">
        <v>4.4995200000000004</v>
      </c>
      <c r="Q61" s="1">
        <f t="shared" si="1"/>
        <v>0.56244000000000005</v>
      </c>
    </row>
    <row r="62" spans="1:32">
      <c r="A62" s="9" t="s">
        <v>279</v>
      </c>
      <c r="B62" s="9" t="s">
        <v>126</v>
      </c>
      <c r="C62" s="9" t="s">
        <v>152</v>
      </c>
      <c r="D62" s="9" t="s">
        <v>283</v>
      </c>
      <c r="E62" s="21" t="s">
        <v>345</v>
      </c>
      <c r="F62" s="9" t="s">
        <v>129</v>
      </c>
      <c r="G62" s="20" t="s">
        <v>16</v>
      </c>
      <c r="H62" s="9" t="s">
        <v>281</v>
      </c>
      <c r="I62" s="9">
        <v>9</v>
      </c>
      <c r="J62" s="9" t="s">
        <v>131</v>
      </c>
      <c r="K62" s="1">
        <v>0.22394280036176001</v>
      </c>
      <c r="L62" s="1">
        <v>0.768502055069337</v>
      </c>
      <c r="M62" s="1">
        <v>7.5551445689030997E-3</v>
      </c>
      <c r="N62" s="7">
        <v>3.4316890466131937</v>
      </c>
      <c r="O62" s="14" t="s">
        <v>345</v>
      </c>
      <c r="P62" s="6">
        <v>4.4995200000000004</v>
      </c>
      <c r="Q62" s="1">
        <f t="shared" si="1"/>
        <v>0.56244000000000005</v>
      </c>
    </row>
    <row r="63" spans="1:32">
      <c r="A63" s="9" t="s">
        <v>279</v>
      </c>
      <c r="B63" s="9" t="s">
        <v>126</v>
      </c>
      <c r="C63" s="9" t="s">
        <v>287</v>
      </c>
      <c r="D63" s="9" t="s">
        <v>128</v>
      </c>
      <c r="E63" s="21" t="s">
        <v>345</v>
      </c>
      <c r="F63" s="9" t="s">
        <v>129</v>
      </c>
      <c r="G63" s="20" t="s">
        <v>16</v>
      </c>
      <c r="H63" s="9" t="s">
        <v>281</v>
      </c>
      <c r="I63" s="9">
        <v>9</v>
      </c>
      <c r="J63" s="9" t="s">
        <v>131</v>
      </c>
      <c r="K63" s="1">
        <v>6.40168754361583E-3</v>
      </c>
      <c r="L63" s="1">
        <v>4.0509403153950997E-2</v>
      </c>
      <c r="M63" s="1">
        <v>0.95308890930243295</v>
      </c>
      <c r="N63" s="7">
        <v>23.52759693052835</v>
      </c>
      <c r="O63" s="14" t="s">
        <v>345</v>
      </c>
      <c r="P63" s="6">
        <v>4.4995200000000004</v>
      </c>
      <c r="Q63" s="1">
        <f t="shared" si="1"/>
        <v>0.56244000000000005</v>
      </c>
    </row>
    <row r="64" spans="1:32">
      <c r="A64" s="9" t="s">
        <v>279</v>
      </c>
      <c r="B64" s="9" t="s">
        <v>126</v>
      </c>
      <c r="C64" s="9" t="s">
        <v>284</v>
      </c>
      <c r="D64" s="9" t="s">
        <v>283</v>
      </c>
      <c r="E64" s="21" t="s">
        <v>345</v>
      </c>
      <c r="F64" s="9" t="s">
        <v>129</v>
      </c>
      <c r="G64" s="20" t="s">
        <v>16</v>
      </c>
      <c r="H64" s="9" t="s">
        <v>281</v>
      </c>
      <c r="I64" s="9">
        <v>9</v>
      </c>
      <c r="J64" s="9" t="s">
        <v>131</v>
      </c>
      <c r="K64" s="1">
        <v>0.29761364318643901</v>
      </c>
      <c r="L64" s="1">
        <v>0.65789114236097201</v>
      </c>
      <c r="M64" s="1">
        <v>4.4495214452588798E-2</v>
      </c>
      <c r="N64" s="7">
        <v>2.2105543795545639</v>
      </c>
      <c r="O64" s="14" t="s">
        <v>120</v>
      </c>
      <c r="P64" s="6">
        <v>4.4995200000000004</v>
      </c>
      <c r="Q64" s="1">
        <f t="shared" si="1"/>
        <v>0.56244000000000005</v>
      </c>
    </row>
    <row r="65" spans="1:32">
      <c r="A65" s="9" t="s">
        <v>279</v>
      </c>
      <c r="B65" s="9" t="s">
        <v>126</v>
      </c>
      <c r="C65" s="9" t="s">
        <v>285</v>
      </c>
      <c r="D65" s="9" t="s">
        <v>119</v>
      </c>
      <c r="E65" s="21" t="s">
        <v>345</v>
      </c>
      <c r="F65" s="9" t="s">
        <v>121</v>
      </c>
      <c r="G65" s="20" t="s">
        <v>16</v>
      </c>
      <c r="H65" s="9" t="s">
        <v>281</v>
      </c>
      <c r="I65" s="9">
        <v>9</v>
      </c>
      <c r="J65" s="9" t="s">
        <v>131</v>
      </c>
      <c r="K65" s="1">
        <v>8.5447116769751294E-2</v>
      </c>
      <c r="L65" s="1">
        <v>0.46655549241965599</v>
      </c>
      <c r="M65" s="1">
        <v>0.44799739081059298</v>
      </c>
      <c r="N65" s="7">
        <v>1.0414245752089863</v>
      </c>
      <c r="O65" s="14" t="s">
        <v>120</v>
      </c>
      <c r="P65" s="6">
        <v>4.4995200000000004</v>
      </c>
      <c r="Q65" s="1">
        <f t="shared" si="1"/>
        <v>0.56244000000000005</v>
      </c>
    </row>
    <row r="66" spans="1:32">
      <c r="A66" s="9" t="s">
        <v>279</v>
      </c>
      <c r="B66" s="9" t="s">
        <v>126</v>
      </c>
      <c r="C66" s="9" t="s">
        <v>286</v>
      </c>
      <c r="D66" s="9" t="s">
        <v>119</v>
      </c>
      <c r="E66" s="21" t="s">
        <v>345</v>
      </c>
      <c r="F66" s="9" t="s">
        <v>121</v>
      </c>
      <c r="G66" s="20" t="s">
        <v>16</v>
      </c>
      <c r="H66" s="9" t="s">
        <v>281</v>
      </c>
      <c r="I66" s="9">
        <v>9</v>
      </c>
      <c r="J66" s="9" t="s">
        <v>131</v>
      </c>
      <c r="K66" s="1">
        <v>0.11547442163987</v>
      </c>
      <c r="L66" s="1">
        <v>0.594001540584156</v>
      </c>
      <c r="M66" s="1">
        <v>0.29052403777597502</v>
      </c>
      <c r="N66" s="7">
        <v>2.0445865517062463</v>
      </c>
      <c r="O66" s="14" t="s">
        <v>120</v>
      </c>
      <c r="P66" s="6">
        <v>4.4995200000000004</v>
      </c>
      <c r="Q66" s="1">
        <f t="shared" si="1"/>
        <v>0.56244000000000005</v>
      </c>
    </row>
    <row r="67" spans="1:32">
      <c r="A67" s="9" t="s">
        <v>279</v>
      </c>
      <c r="B67" s="9" t="s">
        <v>126</v>
      </c>
      <c r="C67" s="9" t="s">
        <v>288</v>
      </c>
      <c r="D67" s="9" t="s">
        <v>119</v>
      </c>
      <c r="E67" s="21" t="s">
        <v>345</v>
      </c>
      <c r="F67" s="9" t="s">
        <v>121</v>
      </c>
      <c r="G67" s="20" t="s">
        <v>16</v>
      </c>
      <c r="H67" s="9" t="s">
        <v>281</v>
      </c>
      <c r="I67" s="9">
        <v>9</v>
      </c>
      <c r="J67" s="9" t="s">
        <v>131</v>
      </c>
      <c r="K67" s="1">
        <v>5.6100266841313397E-2</v>
      </c>
      <c r="L67" s="1">
        <v>0.33542411626537499</v>
      </c>
      <c r="M67" s="1">
        <v>0.60847561689331198</v>
      </c>
      <c r="N67" s="7">
        <v>1.8140485057189772</v>
      </c>
      <c r="O67" s="14" t="s">
        <v>120</v>
      </c>
      <c r="P67" s="6">
        <v>4.4995200000000004</v>
      </c>
      <c r="Q67" s="1">
        <f t="shared" si="1"/>
        <v>0.56244000000000005</v>
      </c>
    </row>
    <row r="68" spans="1:32" ht="13.2">
      <c r="A68" s="28" t="s">
        <v>192</v>
      </c>
      <c r="B68" s="9" t="s">
        <v>117</v>
      </c>
      <c r="C68" s="9" t="s">
        <v>198</v>
      </c>
      <c r="D68" s="9" t="s">
        <v>128</v>
      </c>
      <c r="E68" s="21" t="s">
        <v>345</v>
      </c>
      <c r="F68" s="9" t="s">
        <v>129</v>
      </c>
      <c r="G68" s="20" t="s">
        <v>14</v>
      </c>
      <c r="H68" s="9" t="s">
        <v>194</v>
      </c>
      <c r="I68" s="9">
        <v>60</v>
      </c>
      <c r="J68" s="9" t="s">
        <v>195</v>
      </c>
      <c r="K68" s="1">
        <v>4.8520240000000001E-6</v>
      </c>
      <c r="L68" s="1">
        <v>1.4394110000000001E-5</v>
      </c>
      <c r="M68" s="1">
        <v>0.9999808</v>
      </c>
      <c r="N68" s="7">
        <v>69471.526895375951</v>
      </c>
      <c r="O68" s="14" t="s">
        <v>345</v>
      </c>
      <c r="P68" s="6">
        <v>1.2</v>
      </c>
      <c r="Q68" s="1">
        <f t="shared" si="1"/>
        <v>2.0338983050847456E-2</v>
      </c>
      <c r="R68" s="9" t="s">
        <v>196</v>
      </c>
    </row>
    <row r="69" spans="1:32" ht="13.2">
      <c r="A69" s="28" t="s">
        <v>192</v>
      </c>
      <c r="B69" s="9" t="s">
        <v>117</v>
      </c>
      <c r="C69" s="9" t="s">
        <v>199</v>
      </c>
      <c r="D69" s="9" t="s">
        <v>128</v>
      </c>
      <c r="E69" s="21" t="s">
        <v>345</v>
      </c>
      <c r="F69" s="9" t="s">
        <v>129</v>
      </c>
      <c r="G69" s="20" t="s">
        <v>14</v>
      </c>
      <c r="H69" s="9" t="s">
        <v>194</v>
      </c>
      <c r="I69" s="9">
        <v>60</v>
      </c>
      <c r="J69" s="9" t="s">
        <v>195</v>
      </c>
      <c r="K69" s="1">
        <v>3.6266200000000002E-17</v>
      </c>
      <c r="L69" s="1">
        <v>1.076355E-6</v>
      </c>
      <c r="M69" s="1">
        <v>0.99999859999999996</v>
      </c>
      <c r="N69" s="7">
        <v>929060.20783105947</v>
      </c>
      <c r="O69" s="14" t="s">
        <v>345</v>
      </c>
      <c r="P69" s="6">
        <v>1.2</v>
      </c>
      <c r="Q69" s="1">
        <f t="shared" si="1"/>
        <v>2.0338983050847456E-2</v>
      </c>
      <c r="R69" s="9" t="s">
        <v>196</v>
      </c>
    </row>
    <row r="70" spans="1:32" ht="13.2">
      <c r="A70" s="28" t="s">
        <v>192</v>
      </c>
      <c r="B70" s="9" t="s">
        <v>117</v>
      </c>
      <c r="C70" s="9" t="s">
        <v>193</v>
      </c>
      <c r="D70" s="9" t="s">
        <v>119</v>
      </c>
      <c r="E70" s="21" t="s">
        <v>345</v>
      </c>
      <c r="F70" s="9" t="s">
        <v>121</v>
      </c>
      <c r="G70" s="20" t="s">
        <v>16</v>
      </c>
      <c r="H70" s="9" t="s">
        <v>194</v>
      </c>
      <c r="I70" s="9">
        <v>60</v>
      </c>
      <c r="J70" s="9" t="s">
        <v>195</v>
      </c>
      <c r="K70" s="1">
        <v>0.25581899899999999</v>
      </c>
      <c r="L70" s="1">
        <v>0.74055750799999998</v>
      </c>
      <c r="M70" s="1">
        <v>3.6234930000000002E-3</v>
      </c>
      <c r="N70" s="7">
        <v>2.894849526011944</v>
      </c>
      <c r="O70" s="14" t="s">
        <v>345</v>
      </c>
      <c r="P70" s="6">
        <v>1.2</v>
      </c>
      <c r="Q70" s="1">
        <f t="shared" si="1"/>
        <v>2.0338983050847456E-2</v>
      </c>
      <c r="R70" s="9" t="s">
        <v>196</v>
      </c>
    </row>
    <row r="71" spans="1:32" ht="13.2">
      <c r="A71" s="28" t="s">
        <v>192</v>
      </c>
      <c r="B71" s="9" t="s">
        <v>117</v>
      </c>
      <c r="C71" s="9" t="s">
        <v>119</v>
      </c>
      <c r="D71" s="9" t="s">
        <v>119</v>
      </c>
      <c r="E71" s="21" t="s">
        <v>345</v>
      </c>
      <c r="F71" s="9" t="s">
        <v>121</v>
      </c>
      <c r="G71" s="20" t="s">
        <v>16</v>
      </c>
      <c r="H71" s="9" t="s">
        <v>194</v>
      </c>
      <c r="I71" s="9">
        <v>60</v>
      </c>
      <c r="J71" s="9" t="s">
        <v>195</v>
      </c>
      <c r="K71" s="1">
        <v>2.0334220000000001E-7</v>
      </c>
      <c r="L71" s="1">
        <v>5.9732170000000003E-7</v>
      </c>
      <c r="M71" s="1">
        <v>0.99999919999999998</v>
      </c>
      <c r="N71" s="7">
        <v>1674138.4081643107</v>
      </c>
      <c r="O71" s="14" t="s">
        <v>345</v>
      </c>
      <c r="P71" s="6">
        <v>1.2</v>
      </c>
      <c r="Q71" s="1">
        <f t="shared" si="1"/>
        <v>2.0338983050847456E-2</v>
      </c>
      <c r="R71" s="9" t="s">
        <v>196</v>
      </c>
    </row>
    <row r="72" spans="1:32" ht="13.2">
      <c r="A72" s="28" t="s">
        <v>192</v>
      </c>
      <c r="B72" s="9" t="s">
        <v>117</v>
      </c>
      <c r="C72" s="9" t="s">
        <v>197</v>
      </c>
      <c r="D72" s="9" t="s">
        <v>128</v>
      </c>
      <c r="E72" s="21" t="s">
        <v>345</v>
      </c>
      <c r="F72" s="9" t="s">
        <v>129</v>
      </c>
      <c r="G72" s="20" t="s">
        <v>16</v>
      </c>
      <c r="H72" s="9" t="s">
        <v>194</v>
      </c>
      <c r="I72" s="9">
        <v>60</v>
      </c>
      <c r="J72" s="9" t="s">
        <v>195</v>
      </c>
      <c r="K72" s="1">
        <v>0.27781539999999999</v>
      </c>
      <c r="L72" s="1">
        <v>0.72216749999999996</v>
      </c>
      <c r="M72" s="1">
        <v>1.7130500000000001E-5</v>
      </c>
      <c r="N72" s="7">
        <v>2.5994509303659914</v>
      </c>
      <c r="O72" s="14" t="s">
        <v>120</v>
      </c>
      <c r="P72" s="6">
        <v>1.2</v>
      </c>
      <c r="Q72" s="1">
        <f t="shared" si="1"/>
        <v>2.0338983050847456E-2</v>
      </c>
      <c r="R72" s="9" t="s">
        <v>196</v>
      </c>
    </row>
    <row r="73" spans="1:32">
      <c r="A73" s="9" t="s">
        <v>228</v>
      </c>
      <c r="B73" s="9" t="s">
        <v>117</v>
      </c>
      <c r="C73" s="9" t="s">
        <v>229</v>
      </c>
      <c r="D73" s="9" t="s">
        <v>180</v>
      </c>
      <c r="E73" s="21" t="s">
        <v>345</v>
      </c>
      <c r="F73" s="9" t="s">
        <v>121</v>
      </c>
      <c r="G73" s="20" t="s">
        <v>14</v>
      </c>
      <c r="H73" s="9" t="s">
        <v>230</v>
      </c>
      <c r="I73" s="9">
        <v>6</v>
      </c>
      <c r="J73" s="9" t="s">
        <v>139</v>
      </c>
      <c r="K73" s="1">
        <v>3.7149660359536901E-2</v>
      </c>
      <c r="L73" s="1">
        <v>0.85755456388634199</v>
      </c>
      <c r="M73" s="1">
        <v>0.105295775754121</v>
      </c>
      <c r="N73" s="7">
        <v>8.1442447025495195</v>
      </c>
      <c r="O73" s="14" t="s">
        <v>345</v>
      </c>
      <c r="P73" s="6">
        <v>11.68</v>
      </c>
      <c r="Q73" s="1">
        <f t="shared" si="1"/>
        <v>2.3359999999999999</v>
      </c>
    </row>
    <row r="74" spans="1:32">
      <c r="A74" s="9" t="s">
        <v>228</v>
      </c>
      <c r="B74" s="9" t="s">
        <v>117</v>
      </c>
      <c r="C74" s="9" t="s">
        <v>231</v>
      </c>
      <c r="D74" s="9" t="s">
        <v>128</v>
      </c>
      <c r="E74" s="21" t="s">
        <v>345</v>
      </c>
      <c r="F74" s="9" t="s">
        <v>129</v>
      </c>
      <c r="G74" s="20" t="s">
        <v>16</v>
      </c>
      <c r="H74" s="9" t="s">
        <v>230</v>
      </c>
      <c r="I74" s="9">
        <v>6</v>
      </c>
      <c r="J74" s="9" t="s">
        <v>139</v>
      </c>
      <c r="K74" s="1">
        <v>2.1456004999580399E-3</v>
      </c>
      <c r="L74" s="1">
        <v>6.7014650642102602E-2</v>
      </c>
      <c r="M74" s="1">
        <v>0.93083974885793996</v>
      </c>
      <c r="N74" s="7">
        <v>13.890093284663502</v>
      </c>
      <c r="O74" s="14" t="s">
        <v>345</v>
      </c>
      <c r="P74" s="6">
        <v>11.68</v>
      </c>
      <c r="Q74" s="1">
        <f t="shared" si="1"/>
        <v>2.3359999999999999</v>
      </c>
    </row>
    <row r="75" spans="1:32">
      <c r="A75" s="9" t="s">
        <v>714</v>
      </c>
      <c r="B75" s="9" t="s">
        <v>117</v>
      </c>
      <c r="C75" s="9" t="s">
        <v>444</v>
      </c>
      <c r="D75" s="9" t="s">
        <v>119</v>
      </c>
      <c r="E75" s="21" t="s">
        <v>345</v>
      </c>
      <c r="F75" s="9" t="s">
        <v>121</v>
      </c>
      <c r="G75" s="20" t="s">
        <v>14</v>
      </c>
      <c r="H75" s="9" t="s">
        <v>138</v>
      </c>
      <c r="I75" s="9">
        <v>7</v>
      </c>
      <c r="J75" s="9" t="s">
        <v>139</v>
      </c>
      <c r="K75" s="1">
        <v>0.16031929515094201</v>
      </c>
      <c r="L75" s="1">
        <v>0.79295210921693904</v>
      </c>
      <c r="M75" s="1">
        <v>4.6728595632119299E-2</v>
      </c>
      <c r="N75" s="7">
        <v>4.9460803109842004</v>
      </c>
      <c r="O75" s="14" t="s">
        <v>345</v>
      </c>
      <c r="P75" s="6">
        <v>3.1616</v>
      </c>
      <c r="Q75" s="1">
        <f t="shared" si="1"/>
        <v>0.52693333333333336</v>
      </c>
    </row>
    <row r="76" spans="1:32">
      <c r="A76" s="9" t="s">
        <v>714</v>
      </c>
      <c r="B76" s="9" t="s">
        <v>117</v>
      </c>
      <c r="C76" s="9" t="s">
        <v>137</v>
      </c>
      <c r="D76" s="9" t="s">
        <v>119</v>
      </c>
      <c r="E76" s="21" t="s">
        <v>345</v>
      </c>
      <c r="F76" s="9" t="s">
        <v>121</v>
      </c>
      <c r="G76" s="20" t="s">
        <v>14</v>
      </c>
      <c r="H76" s="9" t="s">
        <v>138</v>
      </c>
      <c r="I76" s="9">
        <v>7</v>
      </c>
      <c r="J76" s="9" t="s">
        <v>139</v>
      </c>
      <c r="K76" s="1">
        <v>0.13142689618234199</v>
      </c>
      <c r="L76" s="1">
        <v>0.77849588488256005</v>
      </c>
      <c r="M76" s="1">
        <v>9.0077218935098194E-2</v>
      </c>
      <c r="N76" s="7">
        <v>5.9234137569715788</v>
      </c>
      <c r="O76" s="14" t="s">
        <v>345</v>
      </c>
      <c r="P76" s="6">
        <v>3.1616</v>
      </c>
      <c r="Q76" s="1">
        <f t="shared" si="1"/>
        <v>0.52693333333333336</v>
      </c>
    </row>
    <row r="77" spans="1:32">
      <c r="A77" s="9" t="s">
        <v>714</v>
      </c>
      <c r="B77" s="9" t="s">
        <v>117</v>
      </c>
      <c r="C77" s="9" t="s">
        <v>140</v>
      </c>
      <c r="D77" s="9" t="s">
        <v>119</v>
      </c>
      <c r="E77" s="21" t="s">
        <v>345</v>
      </c>
      <c r="F77" s="9" t="s">
        <v>121</v>
      </c>
      <c r="G77" s="20" t="s">
        <v>14</v>
      </c>
      <c r="H77" s="9" t="s">
        <v>138</v>
      </c>
      <c r="I77" s="9">
        <v>7</v>
      </c>
      <c r="J77" s="9" t="s">
        <v>139</v>
      </c>
      <c r="K77" s="1">
        <v>0.153933104235665</v>
      </c>
      <c r="L77" s="1">
        <v>0.68746190170388</v>
      </c>
      <c r="M77" s="1">
        <v>0.158604994060456</v>
      </c>
      <c r="N77" s="7">
        <v>4.3344278392762199</v>
      </c>
      <c r="O77" s="14" t="s">
        <v>345</v>
      </c>
      <c r="P77" s="6">
        <v>3.1616</v>
      </c>
      <c r="Q77" s="1">
        <f t="shared" si="1"/>
        <v>0.52693333333333336</v>
      </c>
      <c r="T77" s="3"/>
      <c r="U77" s="3"/>
      <c r="V77" s="3"/>
      <c r="W77" s="3"/>
      <c r="X77" s="3"/>
      <c r="Y77" s="3"/>
      <c r="Z77" s="3"/>
      <c r="AA77" s="3"/>
      <c r="AB77" s="3"/>
      <c r="AC77" s="3"/>
      <c r="AD77" s="3"/>
      <c r="AE77" s="3"/>
      <c r="AF77" s="3"/>
    </row>
    <row r="78" spans="1:32">
      <c r="A78" s="9" t="s">
        <v>715</v>
      </c>
      <c r="B78" s="9" t="s">
        <v>117</v>
      </c>
      <c r="C78" s="9" t="s">
        <v>137</v>
      </c>
      <c r="D78" s="9" t="s">
        <v>119</v>
      </c>
      <c r="E78" s="21" t="s">
        <v>345</v>
      </c>
      <c r="F78" s="9" t="s">
        <v>121</v>
      </c>
      <c r="G78" s="20" t="s">
        <v>14</v>
      </c>
      <c r="H78" s="9" t="s">
        <v>138</v>
      </c>
      <c r="I78" s="9">
        <v>7</v>
      </c>
      <c r="J78" s="9" t="s">
        <v>139</v>
      </c>
      <c r="K78" s="1">
        <v>0.15431634143452699</v>
      </c>
      <c r="L78" s="1">
        <v>0.74104160916749495</v>
      </c>
      <c r="M78" s="1">
        <v>0.104642049397978</v>
      </c>
      <c r="N78" s="7">
        <v>4.8020942064771699</v>
      </c>
      <c r="O78" s="14" t="s">
        <v>345</v>
      </c>
      <c r="P78" s="6">
        <v>1.7042999999999999</v>
      </c>
      <c r="Q78" s="1">
        <f t="shared" si="1"/>
        <v>0.28404999999999997</v>
      </c>
    </row>
    <row r="79" spans="1:32">
      <c r="A79" s="9" t="s">
        <v>715</v>
      </c>
      <c r="B79" s="9" t="s">
        <v>117</v>
      </c>
      <c r="C79" s="9" t="s">
        <v>140</v>
      </c>
      <c r="D79" s="9" t="s">
        <v>119</v>
      </c>
      <c r="E79" s="21" t="s">
        <v>345</v>
      </c>
      <c r="F79" s="9" t="s">
        <v>121</v>
      </c>
      <c r="G79" s="20" t="s">
        <v>14</v>
      </c>
      <c r="H79" s="9" t="s">
        <v>138</v>
      </c>
      <c r="I79" s="9">
        <v>7</v>
      </c>
      <c r="J79" s="9" t="s">
        <v>139</v>
      </c>
      <c r="K79" s="1">
        <v>6.5649863721184601E-2</v>
      </c>
      <c r="L79" s="1">
        <v>0.713258813584979</v>
      </c>
      <c r="M79" s="1">
        <v>0.22109132269383699</v>
      </c>
      <c r="N79" s="7">
        <v>3.226082348662259</v>
      </c>
      <c r="O79" s="14" t="s">
        <v>345</v>
      </c>
      <c r="P79" s="6">
        <v>1.7042999999999999</v>
      </c>
      <c r="Q79" s="1">
        <f t="shared" si="1"/>
        <v>0.28404999999999997</v>
      </c>
      <c r="T79" s="3"/>
      <c r="U79" s="3"/>
      <c r="V79" s="3"/>
      <c r="W79" s="3"/>
      <c r="X79" s="3"/>
      <c r="Y79" s="3"/>
      <c r="Z79" s="3"/>
      <c r="AA79" s="3"/>
      <c r="AB79" s="3"/>
      <c r="AC79" s="3"/>
      <c r="AD79" s="3"/>
      <c r="AE79" s="3"/>
      <c r="AF79" s="3"/>
    </row>
    <row r="80" spans="1:32">
      <c r="A80" s="9" t="s">
        <v>715</v>
      </c>
      <c r="B80" s="9" t="s">
        <v>117</v>
      </c>
      <c r="C80" s="9" t="s">
        <v>444</v>
      </c>
      <c r="D80" s="9" t="s">
        <v>119</v>
      </c>
      <c r="E80" s="21" t="s">
        <v>345</v>
      </c>
      <c r="F80" s="9" t="s">
        <v>121</v>
      </c>
      <c r="G80" s="20" t="s">
        <v>14</v>
      </c>
      <c r="H80" s="9" t="s">
        <v>138</v>
      </c>
      <c r="I80" s="9">
        <v>7</v>
      </c>
      <c r="J80" s="9" t="s">
        <v>139</v>
      </c>
      <c r="K80" s="1">
        <v>9.8055837737925894E-2</v>
      </c>
      <c r="L80" s="1">
        <v>0.68079863621421599</v>
      </c>
      <c r="M80" s="1">
        <v>0.221145526047859</v>
      </c>
      <c r="N80" s="7">
        <v>3.0785096510018546</v>
      </c>
      <c r="O80" s="14" t="s">
        <v>345</v>
      </c>
      <c r="P80" s="6">
        <v>1.7042999999999999</v>
      </c>
      <c r="Q80" s="1">
        <f t="shared" si="1"/>
        <v>0.28404999999999997</v>
      </c>
    </row>
    <row r="81" spans="1:32" ht="13.2">
      <c r="A81" s="28" t="s">
        <v>562</v>
      </c>
      <c r="B81" s="9" t="s">
        <v>117</v>
      </c>
      <c r="C81" s="9" t="s">
        <v>345</v>
      </c>
      <c r="D81" s="9" t="s">
        <v>135</v>
      </c>
      <c r="E81" s="21" t="s">
        <v>345</v>
      </c>
      <c r="F81" s="9" t="s">
        <v>135</v>
      </c>
      <c r="G81" s="20" t="s">
        <v>16</v>
      </c>
      <c r="H81" s="9" t="s">
        <v>560</v>
      </c>
      <c r="I81" s="9">
        <v>29</v>
      </c>
      <c r="J81" s="9" t="s">
        <v>195</v>
      </c>
      <c r="K81" s="1">
        <v>2.1938799999999999E-11</v>
      </c>
      <c r="L81" s="1">
        <v>6.9858700000000004E-11</v>
      </c>
      <c r="M81" s="1">
        <v>1</v>
      </c>
      <c r="N81" s="7">
        <v>14314609347.15361</v>
      </c>
      <c r="O81" s="14" t="s">
        <v>345</v>
      </c>
      <c r="P81" s="14">
        <v>14.98</v>
      </c>
      <c r="Q81" s="1">
        <f t="shared" si="1"/>
        <v>0.53500000000000003</v>
      </c>
    </row>
    <row r="82" spans="1:32" ht="13.2">
      <c r="A82" s="28" t="s">
        <v>562</v>
      </c>
      <c r="B82" s="9" t="s">
        <v>117</v>
      </c>
      <c r="C82" s="9" t="s">
        <v>344</v>
      </c>
      <c r="D82" s="9" t="s">
        <v>119</v>
      </c>
      <c r="E82" s="21" t="s">
        <v>345</v>
      </c>
      <c r="F82" s="9" t="s">
        <v>121</v>
      </c>
      <c r="G82" s="20" t="s">
        <v>16</v>
      </c>
      <c r="H82" s="9" t="s">
        <v>560</v>
      </c>
      <c r="I82" s="9">
        <v>29</v>
      </c>
      <c r="J82" s="9" t="s">
        <v>195</v>
      </c>
      <c r="K82" s="1">
        <v>0.238684231</v>
      </c>
      <c r="L82" s="1">
        <v>0.76002895299999995</v>
      </c>
      <c r="M82" s="1">
        <v>1.2868160000000001E-3</v>
      </c>
      <c r="N82" s="7">
        <v>3.1842445134132049</v>
      </c>
      <c r="O82" s="14" t="s">
        <v>345</v>
      </c>
      <c r="P82" s="14">
        <v>14.98</v>
      </c>
      <c r="Q82" s="1">
        <f t="shared" si="1"/>
        <v>0.53500000000000003</v>
      </c>
    </row>
    <row r="83" spans="1:32" ht="13.2">
      <c r="A83" s="28" t="s">
        <v>559</v>
      </c>
      <c r="B83" s="9" t="s">
        <v>117</v>
      </c>
      <c r="C83" s="9" t="s">
        <v>345</v>
      </c>
      <c r="D83" s="9" t="s">
        <v>135</v>
      </c>
      <c r="E83" s="21" t="s">
        <v>345</v>
      </c>
      <c r="F83" s="9" t="s">
        <v>135</v>
      </c>
      <c r="G83" s="20" t="s">
        <v>16</v>
      </c>
      <c r="H83" s="9" t="s">
        <v>560</v>
      </c>
      <c r="I83" s="9">
        <v>12</v>
      </c>
      <c r="J83" s="9" t="s">
        <v>195</v>
      </c>
      <c r="K83" s="1">
        <v>9.3241880000000006E-3</v>
      </c>
      <c r="L83" s="1">
        <v>3.5892937999999999E-2</v>
      </c>
      <c r="M83" s="1">
        <v>0.95478287500000003</v>
      </c>
      <c r="N83" s="7">
        <v>26.600855995683609</v>
      </c>
      <c r="O83" s="14" t="s">
        <v>345</v>
      </c>
      <c r="P83" s="14">
        <v>1.83</v>
      </c>
      <c r="Q83" s="1">
        <f t="shared" si="1"/>
        <v>0.16636363636363638</v>
      </c>
    </row>
    <row r="84" spans="1:32" ht="13.2">
      <c r="A84" s="28" t="s">
        <v>559</v>
      </c>
      <c r="B84" s="9" t="s">
        <v>117</v>
      </c>
      <c r="C84" s="9" t="s">
        <v>344</v>
      </c>
      <c r="D84" s="9" t="s">
        <v>119</v>
      </c>
      <c r="E84" s="21" t="s">
        <v>345</v>
      </c>
      <c r="F84" s="9" t="s">
        <v>121</v>
      </c>
      <c r="G84" s="20" t="s">
        <v>16</v>
      </c>
      <c r="H84" s="9" t="s">
        <v>560</v>
      </c>
      <c r="I84" s="9">
        <v>12</v>
      </c>
      <c r="J84" s="9" t="s">
        <v>195</v>
      </c>
      <c r="K84" s="1">
        <v>0.137683</v>
      </c>
      <c r="L84" s="1">
        <v>0.61260590000000004</v>
      </c>
      <c r="M84" s="1">
        <v>0.24971109999999999</v>
      </c>
      <c r="N84" s="7">
        <v>2.4532585856215445</v>
      </c>
      <c r="O84" s="14" t="s">
        <v>120</v>
      </c>
      <c r="P84" s="14">
        <v>1.83</v>
      </c>
      <c r="Q84" s="1">
        <f t="shared" si="1"/>
        <v>0.16636363636363638</v>
      </c>
    </row>
    <row r="85" spans="1:32" ht="13.2">
      <c r="A85" s="28" t="s">
        <v>561</v>
      </c>
      <c r="B85" s="9" t="s">
        <v>117</v>
      </c>
      <c r="C85" s="9" t="s">
        <v>345</v>
      </c>
      <c r="D85" s="9" t="s">
        <v>135</v>
      </c>
      <c r="E85" s="21" t="s">
        <v>345</v>
      </c>
      <c r="F85" s="9" t="s">
        <v>135</v>
      </c>
      <c r="G85" s="20" t="s">
        <v>16</v>
      </c>
      <c r="H85" s="9" t="s">
        <v>560</v>
      </c>
      <c r="I85" s="9">
        <v>18</v>
      </c>
      <c r="J85" s="9" t="s">
        <v>195</v>
      </c>
      <c r="K85" s="1">
        <v>0.20646250999999999</v>
      </c>
      <c r="L85" s="1">
        <v>0.74402614</v>
      </c>
      <c r="M85" s="1">
        <v>4.9511350000000003E-2</v>
      </c>
      <c r="N85" s="7">
        <v>3.6036864029212858</v>
      </c>
      <c r="O85" s="14" t="s">
        <v>345</v>
      </c>
      <c r="P85" s="14">
        <v>18</v>
      </c>
      <c r="Q85" s="1">
        <f t="shared" si="1"/>
        <v>1.0588235294117647</v>
      </c>
    </row>
    <row r="86" spans="1:32" ht="13.2">
      <c r="A86" s="28" t="s">
        <v>561</v>
      </c>
      <c r="B86" s="9" t="s">
        <v>117</v>
      </c>
      <c r="C86" s="9" t="s">
        <v>344</v>
      </c>
      <c r="D86" s="9" t="s">
        <v>119</v>
      </c>
      <c r="E86" s="21" t="s">
        <v>345</v>
      </c>
      <c r="F86" s="9" t="s">
        <v>121</v>
      </c>
      <c r="G86" s="20" t="s">
        <v>16</v>
      </c>
      <c r="H86" s="9" t="s">
        <v>560</v>
      </c>
      <c r="I86" s="9">
        <v>18</v>
      </c>
      <c r="J86" s="9" t="s">
        <v>195</v>
      </c>
      <c r="K86" s="1">
        <v>6.0947830000000003E-3</v>
      </c>
      <c r="L86" s="1">
        <v>2.1486838000000001E-2</v>
      </c>
      <c r="M86" s="1">
        <v>0.97241837900000005</v>
      </c>
      <c r="N86" s="7">
        <v>45.256467191682646</v>
      </c>
      <c r="O86" s="14" t="s">
        <v>345</v>
      </c>
      <c r="P86" s="14">
        <v>18</v>
      </c>
      <c r="Q86" s="1">
        <f t="shared" si="1"/>
        <v>1.0588235294117647</v>
      </c>
    </row>
    <row r="87" spans="1:32">
      <c r="A87" s="9" t="s">
        <v>293</v>
      </c>
      <c r="B87" s="9" t="s">
        <v>126</v>
      </c>
      <c r="C87" s="9" t="s">
        <v>294</v>
      </c>
      <c r="D87" s="9" t="s">
        <v>283</v>
      </c>
      <c r="E87" s="21" t="s">
        <v>345</v>
      </c>
      <c r="F87" s="9" t="s">
        <v>129</v>
      </c>
      <c r="G87" s="20" t="s">
        <v>14</v>
      </c>
      <c r="H87" s="9" t="s">
        <v>295</v>
      </c>
      <c r="I87" s="9">
        <v>18</v>
      </c>
      <c r="J87" s="9" t="s">
        <v>123</v>
      </c>
      <c r="K87" s="1">
        <v>3.15834674834614E-4</v>
      </c>
      <c r="L87" s="1">
        <v>1.1449285167735199E-3</v>
      </c>
      <c r="M87" s="1">
        <v>0.99853923680839196</v>
      </c>
      <c r="N87" s="7">
        <v>872.14111813926854</v>
      </c>
      <c r="O87" s="14" t="s">
        <v>345</v>
      </c>
      <c r="P87" s="6">
        <v>1.335249887</v>
      </c>
      <c r="Q87" s="1">
        <f t="shared" si="1"/>
        <v>7.8544111E-2</v>
      </c>
    </row>
    <row r="88" spans="1:32">
      <c r="A88" s="9" t="s">
        <v>293</v>
      </c>
      <c r="B88" s="9" t="s">
        <v>126</v>
      </c>
      <c r="C88" s="9" t="s">
        <v>299</v>
      </c>
      <c r="D88" s="9" t="s">
        <v>300</v>
      </c>
      <c r="E88" s="21" t="s">
        <v>345</v>
      </c>
      <c r="F88" s="9" t="s">
        <v>129</v>
      </c>
      <c r="G88" s="20" t="s">
        <v>14</v>
      </c>
      <c r="H88" s="9" t="s">
        <v>295</v>
      </c>
      <c r="I88" s="9">
        <v>20</v>
      </c>
      <c r="J88" s="9" t="s">
        <v>123</v>
      </c>
      <c r="K88" s="1">
        <v>3.5012979943846098E-4</v>
      </c>
      <c r="L88" s="1">
        <v>9.2512865837657602E-4</v>
      </c>
      <c r="M88" s="1">
        <v>0.99872474154218505</v>
      </c>
      <c r="N88" s="7">
        <v>1079.5522682161377</v>
      </c>
      <c r="O88" s="14" t="s">
        <v>345</v>
      </c>
      <c r="P88" s="6">
        <v>1.40874988</v>
      </c>
      <c r="Q88" s="1">
        <f t="shared" si="1"/>
        <v>7.4144730526315789E-2</v>
      </c>
    </row>
    <row r="89" spans="1:32">
      <c r="A89" s="9" t="s">
        <v>293</v>
      </c>
      <c r="B89" s="9" t="s">
        <v>126</v>
      </c>
      <c r="C89" s="9" t="s">
        <v>301</v>
      </c>
      <c r="D89" s="9" t="s">
        <v>300</v>
      </c>
      <c r="E89" s="21" t="s">
        <v>345</v>
      </c>
      <c r="F89" s="9" t="s">
        <v>129</v>
      </c>
      <c r="G89" s="20" t="s">
        <v>14</v>
      </c>
      <c r="H89" s="9" t="s">
        <v>295</v>
      </c>
      <c r="I89" s="9">
        <v>20</v>
      </c>
      <c r="J89" s="9" t="s">
        <v>123</v>
      </c>
      <c r="K89" s="1">
        <v>3.9601477509337499E-4</v>
      </c>
      <c r="L89" s="1">
        <v>1.3470952455389099E-3</v>
      </c>
      <c r="M89" s="1">
        <v>0.99825688997936801</v>
      </c>
      <c r="N89" s="7">
        <v>741.04403032022583</v>
      </c>
      <c r="O89" s="14" t="s">
        <v>345</v>
      </c>
      <c r="P89" s="6">
        <v>1.40874988</v>
      </c>
      <c r="Q89" s="1">
        <f t="shared" si="1"/>
        <v>7.4144730526315789E-2</v>
      </c>
    </row>
    <row r="90" spans="1:32">
      <c r="A90" s="9" t="s">
        <v>293</v>
      </c>
      <c r="B90" s="9" t="s">
        <v>126</v>
      </c>
      <c r="C90" s="9" t="s">
        <v>302</v>
      </c>
      <c r="D90" s="9" t="s">
        <v>300</v>
      </c>
      <c r="E90" s="21" t="s">
        <v>345</v>
      </c>
      <c r="F90" s="9" t="s">
        <v>129</v>
      </c>
      <c r="G90" s="20" t="s">
        <v>14</v>
      </c>
      <c r="H90" s="9" t="s">
        <v>295</v>
      </c>
      <c r="I90" s="9">
        <v>20</v>
      </c>
      <c r="J90" s="9" t="s">
        <v>123</v>
      </c>
      <c r="K90" s="1">
        <v>1.10011459496048E-4</v>
      </c>
      <c r="L90" s="1">
        <v>3.8674625982235502E-4</v>
      </c>
      <c r="M90" s="1">
        <v>0.99950324228068199</v>
      </c>
      <c r="N90" s="7">
        <v>2584.3901961451052</v>
      </c>
      <c r="O90" s="14" t="s">
        <v>345</v>
      </c>
      <c r="P90" s="6">
        <v>1.40874988</v>
      </c>
      <c r="Q90" s="1">
        <f t="shared" si="1"/>
        <v>7.4144730526315789E-2</v>
      </c>
    </row>
    <row r="91" spans="1:32">
      <c r="A91" s="9" t="s">
        <v>293</v>
      </c>
      <c r="B91" s="9" t="s">
        <v>126</v>
      </c>
      <c r="C91" s="9" t="s">
        <v>303</v>
      </c>
      <c r="D91" s="9" t="s">
        <v>300</v>
      </c>
      <c r="E91" s="21" t="s">
        <v>345</v>
      </c>
      <c r="F91" s="9" t="s">
        <v>129</v>
      </c>
      <c r="G91" s="20" t="s">
        <v>14</v>
      </c>
      <c r="H91" s="9" t="s">
        <v>295</v>
      </c>
      <c r="I91" s="9">
        <v>20</v>
      </c>
      <c r="J91" s="9" t="s">
        <v>123</v>
      </c>
      <c r="K91" s="1">
        <v>7.2729223680699701E-4</v>
      </c>
      <c r="L91" s="1">
        <v>2.55527672312978E-3</v>
      </c>
      <c r="M91" s="1">
        <v>0.99671743104006305</v>
      </c>
      <c r="N91" s="7">
        <v>390.0624233837396</v>
      </c>
      <c r="O91" s="14" t="s">
        <v>345</v>
      </c>
      <c r="P91" s="6">
        <v>1.40874988</v>
      </c>
      <c r="Q91" s="1">
        <f t="shared" si="1"/>
        <v>7.4144730526315789E-2</v>
      </c>
    </row>
    <row r="92" spans="1:32">
      <c r="A92" s="9" t="s">
        <v>293</v>
      </c>
      <c r="B92" s="9" t="s">
        <v>126</v>
      </c>
      <c r="C92" s="9" t="s">
        <v>304</v>
      </c>
      <c r="D92" s="9" t="s">
        <v>300</v>
      </c>
      <c r="E92" s="21" t="s">
        <v>345</v>
      </c>
      <c r="F92" s="9" t="s">
        <v>129</v>
      </c>
      <c r="G92" s="20" t="s">
        <v>14</v>
      </c>
      <c r="H92" s="9" t="s">
        <v>295</v>
      </c>
      <c r="I92" s="9">
        <v>20</v>
      </c>
      <c r="J92" s="9" t="s">
        <v>123</v>
      </c>
      <c r="K92" s="1">
        <v>1.3995347133329599E-4</v>
      </c>
      <c r="L92" s="1">
        <v>4.8406850888137198E-4</v>
      </c>
      <c r="M92" s="1">
        <v>0.99937597801978495</v>
      </c>
      <c r="N92" s="7">
        <v>2064.5341716800185</v>
      </c>
      <c r="O92" s="14" t="s">
        <v>345</v>
      </c>
      <c r="P92" s="6">
        <v>1.40874988</v>
      </c>
      <c r="Q92" s="1">
        <f t="shared" ref="Q92:Q123" si="2">P92/(I92-1)</f>
        <v>7.4144730526315789E-2</v>
      </c>
    </row>
    <row r="93" spans="1:32">
      <c r="A93" s="9" t="s">
        <v>293</v>
      </c>
      <c r="B93" s="9" t="s">
        <v>126</v>
      </c>
      <c r="C93" s="9" t="s">
        <v>305</v>
      </c>
      <c r="D93" s="9" t="s">
        <v>300</v>
      </c>
      <c r="E93" s="21" t="s">
        <v>345</v>
      </c>
      <c r="F93" s="9" t="s">
        <v>129</v>
      </c>
      <c r="G93" s="20" t="s">
        <v>14</v>
      </c>
      <c r="H93" s="9" t="s">
        <v>295</v>
      </c>
      <c r="I93" s="9">
        <v>20</v>
      </c>
      <c r="J93" s="9" t="s">
        <v>123</v>
      </c>
      <c r="K93" s="1">
        <v>8.4585564063845197E-5</v>
      </c>
      <c r="L93" s="1">
        <v>2.4122153908002399E-4</v>
      </c>
      <c r="M93" s="1">
        <v>0.999674192896856</v>
      </c>
      <c r="N93" s="7">
        <v>4144.2161289138421</v>
      </c>
      <c r="O93" s="14" t="s">
        <v>345</v>
      </c>
      <c r="P93" s="6">
        <v>1.40874988</v>
      </c>
      <c r="Q93" s="1">
        <f t="shared" si="2"/>
        <v>7.4144730526315789E-2</v>
      </c>
    </row>
    <row r="94" spans="1:32">
      <c r="A94" s="9" t="s">
        <v>293</v>
      </c>
      <c r="B94" s="9" t="s">
        <v>126</v>
      </c>
      <c r="C94" s="9" t="s">
        <v>298</v>
      </c>
      <c r="D94" s="9" t="s">
        <v>128</v>
      </c>
      <c r="E94" s="21" t="s">
        <v>345</v>
      </c>
      <c r="F94" s="9" t="s">
        <v>129</v>
      </c>
      <c r="G94" s="20" t="s">
        <v>16</v>
      </c>
      <c r="H94" s="9" t="s">
        <v>295</v>
      </c>
      <c r="I94" s="9">
        <v>18</v>
      </c>
      <c r="J94" s="9" t="s">
        <v>123</v>
      </c>
      <c r="K94" s="1">
        <v>2.81293412710292E-4</v>
      </c>
      <c r="L94" s="1">
        <v>1.02299436789826E-3</v>
      </c>
      <c r="M94" s="1">
        <v>0.99869571221939102</v>
      </c>
      <c r="N94" s="7">
        <v>976.247517639036</v>
      </c>
      <c r="O94" s="14" t="s">
        <v>345</v>
      </c>
      <c r="P94" s="6">
        <v>1.335249887</v>
      </c>
      <c r="Q94" s="1">
        <f t="shared" si="2"/>
        <v>7.8544111E-2</v>
      </c>
    </row>
    <row r="95" spans="1:32">
      <c r="A95" s="9" t="s">
        <v>293</v>
      </c>
      <c r="B95" s="9" t="s">
        <v>126</v>
      </c>
      <c r="C95" s="9" t="s">
        <v>308</v>
      </c>
      <c r="D95" s="9" t="s">
        <v>128</v>
      </c>
      <c r="E95" s="21" t="s">
        <v>345</v>
      </c>
      <c r="F95" s="9" t="s">
        <v>129</v>
      </c>
      <c r="G95" s="20" t="s">
        <v>16</v>
      </c>
      <c r="H95" s="9" t="s">
        <v>295</v>
      </c>
      <c r="I95" s="9">
        <v>40</v>
      </c>
      <c r="J95" s="9" t="s">
        <v>123</v>
      </c>
      <c r="K95" s="1">
        <v>3.65201670693735E-7</v>
      </c>
      <c r="L95" s="1">
        <v>1.0550798516655999E-6</v>
      </c>
      <c r="M95" s="1">
        <v>0.99999857971847705</v>
      </c>
      <c r="N95" s="7">
        <v>947794.21494954254</v>
      </c>
      <c r="O95" s="14" t="s">
        <v>345</v>
      </c>
      <c r="P95" s="6">
        <v>1.76399985</v>
      </c>
      <c r="Q95" s="1">
        <f t="shared" si="2"/>
        <v>4.5230765384615387E-2</v>
      </c>
      <c r="T95" s="2"/>
      <c r="U95" s="2"/>
      <c r="V95" s="2"/>
      <c r="W95" s="2"/>
      <c r="X95" s="2"/>
      <c r="Y95" s="2"/>
      <c r="Z95" s="2"/>
      <c r="AA95" s="2"/>
      <c r="AB95" s="2"/>
      <c r="AC95" s="2"/>
      <c r="AD95" s="2"/>
      <c r="AE95" s="2"/>
      <c r="AF95" s="2"/>
    </row>
    <row r="96" spans="1:32">
      <c r="A96" s="9" t="s">
        <v>293</v>
      </c>
      <c r="B96" s="9" t="s">
        <v>126</v>
      </c>
      <c r="C96" s="9" t="s">
        <v>306</v>
      </c>
      <c r="D96" s="9" t="s">
        <v>119</v>
      </c>
      <c r="E96" s="21" t="s">
        <v>345</v>
      </c>
      <c r="F96" s="9" t="s">
        <v>121</v>
      </c>
      <c r="G96" s="20" t="s">
        <v>16</v>
      </c>
      <c r="H96" s="9" t="s">
        <v>295</v>
      </c>
      <c r="I96" s="9">
        <v>40</v>
      </c>
      <c r="J96" s="9" t="s">
        <v>123</v>
      </c>
      <c r="K96" s="1">
        <v>0.89347386849435995</v>
      </c>
      <c r="L96" s="1">
        <v>0.106526131476341</v>
      </c>
      <c r="M96" s="1">
        <v>2.92988581107798E-11</v>
      </c>
      <c r="N96" s="7">
        <v>8.3873680205198919</v>
      </c>
      <c r="O96" s="14" t="s">
        <v>345</v>
      </c>
      <c r="P96" s="6">
        <v>1.76399985</v>
      </c>
      <c r="Q96" s="1">
        <f t="shared" si="2"/>
        <v>4.5230765384615387E-2</v>
      </c>
    </row>
    <row r="97" spans="1:32">
      <c r="A97" s="9" t="s">
        <v>293</v>
      </c>
      <c r="B97" s="9" t="s">
        <v>126</v>
      </c>
      <c r="C97" s="9" t="s">
        <v>296</v>
      </c>
      <c r="D97" s="9" t="s">
        <v>119</v>
      </c>
      <c r="E97" s="21" t="s">
        <v>345</v>
      </c>
      <c r="F97" s="9" t="s">
        <v>121</v>
      </c>
      <c r="G97" s="20" t="s">
        <v>16</v>
      </c>
      <c r="H97" s="9" t="s">
        <v>295</v>
      </c>
      <c r="I97" s="9">
        <v>18</v>
      </c>
      <c r="J97" s="9" t="s">
        <v>123</v>
      </c>
      <c r="K97" s="1">
        <v>0.49606234288316098</v>
      </c>
      <c r="L97" s="1">
        <v>0.50393612504270602</v>
      </c>
      <c r="M97" s="1">
        <v>1.53207413267813E-6</v>
      </c>
      <c r="N97" s="7">
        <v>1.0158725657621619</v>
      </c>
      <c r="O97" s="14" t="s">
        <v>120</v>
      </c>
      <c r="P97" s="6">
        <v>1.335249887</v>
      </c>
      <c r="Q97" s="1">
        <f t="shared" si="2"/>
        <v>7.8544111E-2</v>
      </c>
    </row>
    <row r="98" spans="1:32">
      <c r="A98" s="9" t="s">
        <v>293</v>
      </c>
      <c r="B98" s="9" t="s">
        <v>126</v>
      </c>
      <c r="C98" s="9" t="s">
        <v>297</v>
      </c>
      <c r="D98" s="9" t="s">
        <v>119</v>
      </c>
      <c r="E98" s="21" t="s">
        <v>345</v>
      </c>
      <c r="F98" s="9" t="s">
        <v>121</v>
      </c>
      <c r="G98" s="20" t="s">
        <v>16</v>
      </c>
      <c r="H98" s="9" t="s">
        <v>295</v>
      </c>
      <c r="I98" s="9">
        <v>18</v>
      </c>
      <c r="J98" s="9" t="s">
        <v>123</v>
      </c>
      <c r="K98" s="1">
        <v>0.38771682349887199</v>
      </c>
      <c r="L98" s="1">
        <v>0.612236095946051</v>
      </c>
      <c r="M98" s="1">
        <v>4.70805550778055E-5</v>
      </c>
      <c r="N98" s="7">
        <v>1.5790805527112552</v>
      </c>
      <c r="O98" s="14" t="s">
        <v>120</v>
      </c>
      <c r="P98" s="6">
        <v>1.335249887</v>
      </c>
      <c r="Q98" s="1">
        <f t="shared" si="2"/>
        <v>7.8544111E-2</v>
      </c>
    </row>
    <row r="99" spans="1:32">
      <c r="A99" s="9" t="s">
        <v>293</v>
      </c>
      <c r="B99" s="9" t="s">
        <v>126</v>
      </c>
      <c r="C99" s="9" t="s">
        <v>307</v>
      </c>
      <c r="D99" s="9" t="s">
        <v>119</v>
      </c>
      <c r="E99" s="21" t="s">
        <v>345</v>
      </c>
      <c r="F99" s="9" t="s">
        <v>121</v>
      </c>
      <c r="G99" s="20" t="s">
        <v>16</v>
      </c>
      <c r="H99" s="9" t="s">
        <v>295</v>
      </c>
      <c r="I99" s="9">
        <v>40</v>
      </c>
      <c r="J99" s="9" t="s">
        <v>123</v>
      </c>
      <c r="K99" s="1">
        <v>0.675420236352542</v>
      </c>
      <c r="L99" s="1">
        <v>0.32457976364651298</v>
      </c>
      <c r="M99" s="1">
        <v>9.4495092823166405E-13</v>
      </c>
      <c r="N99" s="7">
        <v>2.0809067970365382</v>
      </c>
      <c r="O99" s="14" t="s">
        <v>120</v>
      </c>
      <c r="P99" s="6">
        <v>1.76399985</v>
      </c>
      <c r="Q99" s="1">
        <f t="shared" si="2"/>
        <v>4.5230765384615387E-2</v>
      </c>
      <c r="T99" s="2"/>
      <c r="U99" s="2"/>
      <c r="V99" s="2"/>
      <c r="W99" s="2"/>
      <c r="X99" s="2"/>
      <c r="Y99" s="2"/>
      <c r="Z99" s="2"/>
      <c r="AA99" s="2"/>
      <c r="AB99" s="2"/>
      <c r="AC99" s="2"/>
      <c r="AD99" s="2"/>
      <c r="AE99" s="2"/>
      <c r="AF99" s="2"/>
    </row>
    <row r="100" spans="1:32">
      <c r="A100" s="9" t="s">
        <v>516</v>
      </c>
      <c r="B100" s="9" t="s">
        <v>117</v>
      </c>
      <c r="C100" s="9" t="s">
        <v>517</v>
      </c>
      <c r="D100" s="9" t="s">
        <v>503</v>
      </c>
      <c r="E100" s="21" t="s">
        <v>345</v>
      </c>
      <c r="F100" s="9" t="s">
        <v>135</v>
      </c>
      <c r="G100" s="20" t="s">
        <v>14</v>
      </c>
      <c r="H100" s="9" t="s">
        <v>489</v>
      </c>
      <c r="I100" s="9">
        <v>15</v>
      </c>
      <c r="J100" s="9" t="s">
        <v>131</v>
      </c>
      <c r="K100" s="1">
        <v>0.61738768831202095</v>
      </c>
      <c r="L100" s="1">
        <v>0.37245988538336999</v>
      </c>
      <c r="M100" s="1">
        <v>1.01524263046087E-2</v>
      </c>
      <c r="N100" s="7">
        <v>1.6575951197443686</v>
      </c>
      <c r="O100" s="14" t="s">
        <v>120</v>
      </c>
      <c r="P100" s="6">
        <v>4.585</v>
      </c>
      <c r="Q100" s="1">
        <f t="shared" si="2"/>
        <v>0.32750000000000001</v>
      </c>
    </row>
    <row r="101" spans="1:32">
      <c r="A101" s="9" t="s">
        <v>516</v>
      </c>
      <c r="B101" s="9" t="s">
        <v>117</v>
      </c>
      <c r="C101" s="9" t="s">
        <v>502</v>
      </c>
      <c r="D101" s="9" t="s">
        <v>503</v>
      </c>
      <c r="E101" s="21" t="s">
        <v>345</v>
      </c>
      <c r="F101" s="9" t="s">
        <v>135</v>
      </c>
      <c r="G101" s="20" t="s">
        <v>16</v>
      </c>
      <c r="H101" s="9" t="s">
        <v>489</v>
      </c>
      <c r="I101" s="9">
        <v>15</v>
      </c>
      <c r="J101" s="9" t="s">
        <v>131</v>
      </c>
      <c r="K101" s="1">
        <v>1.65432837365803E-4</v>
      </c>
      <c r="L101" s="1">
        <v>6.4569747936765102E-4</v>
      </c>
      <c r="M101" s="1">
        <v>0.99918886968326603</v>
      </c>
      <c r="N101" s="7">
        <v>1547.4566675741071</v>
      </c>
      <c r="O101" s="14" t="s">
        <v>345</v>
      </c>
      <c r="P101" s="6">
        <v>4.585</v>
      </c>
      <c r="Q101" s="1">
        <f t="shared" si="2"/>
        <v>0.32750000000000001</v>
      </c>
    </row>
    <row r="102" spans="1:32">
      <c r="A102" s="9" t="s">
        <v>516</v>
      </c>
      <c r="B102" s="9" t="s">
        <v>117</v>
      </c>
      <c r="C102" s="9" t="s">
        <v>270</v>
      </c>
      <c r="D102" s="9" t="s">
        <v>128</v>
      </c>
      <c r="E102" s="21" t="s">
        <v>345</v>
      </c>
      <c r="F102" s="9" t="s">
        <v>129</v>
      </c>
      <c r="G102" s="20" t="s">
        <v>16</v>
      </c>
      <c r="H102" s="9" t="s">
        <v>489</v>
      </c>
      <c r="I102" s="9">
        <v>15</v>
      </c>
      <c r="J102" s="9" t="s">
        <v>131</v>
      </c>
      <c r="K102" s="1">
        <v>6.5738733498426803E-4</v>
      </c>
      <c r="L102" s="1">
        <v>2.54310454586565E-3</v>
      </c>
      <c r="M102" s="1">
        <v>0.99679950811914997</v>
      </c>
      <c r="N102" s="7">
        <v>391.96167131219858</v>
      </c>
      <c r="O102" s="14" t="s">
        <v>345</v>
      </c>
      <c r="P102" s="6">
        <v>4.585</v>
      </c>
      <c r="Q102" s="1">
        <f t="shared" si="2"/>
        <v>0.32750000000000001</v>
      </c>
    </row>
    <row r="103" spans="1:32">
      <c r="A103" s="9" t="s">
        <v>516</v>
      </c>
      <c r="B103" s="9" t="s">
        <v>117</v>
      </c>
      <c r="C103" s="9" t="s">
        <v>518</v>
      </c>
      <c r="D103" s="9" t="s">
        <v>128</v>
      </c>
      <c r="E103" s="21" t="s">
        <v>345</v>
      </c>
      <c r="F103" s="9" t="s">
        <v>129</v>
      </c>
      <c r="G103" s="20" t="s">
        <v>16</v>
      </c>
      <c r="H103" s="9" t="s">
        <v>489</v>
      </c>
      <c r="I103" s="9">
        <v>15</v>
      </c>
      <c r="J103" s="9" t="s">
        <v>131</v>
      </c>
      <c r="K103" s="1">
        <v>5.9044481737271698E-2</v>
      </c>
      <c r="L103" s="1">
        <v>0.19952045173293001</v>
      </c>
      <c r="M103" s="1">
        <v>0.74143506652979796</v>
      </c>
      <c r="N103" s="7">
        <v>3.7160855445648893</v>
      </c>
      <c r="O103" s="14" t="s">
        <v>345</v>
      </c>
      <c r="P103" s="6">
        <v>4.585</v>
      </c>
      <c r="Q103" s="1">
        <f t="shared" si="2"/>
        <v>0.32750000000000001</v>
      </c>
    </row>
    <row r="104" spans="1:32">
      <c r="A104" s="9" t="s">
        <v>516</v>
      </c>
      <c r="B104" s="9" t="s">
        <v>117</v>
      </c>
      <c r="C104" s="9" t="s">
        <v>519</v>
      </c>
      <c r="D104" s="9" t="s">
        <v>128</v>
      </c>
      <c r="E104" s="21" t="s">
        <v>345</v>
      </c>
      <c r="F104" s="9" t="s">
        <v>129</v>
      </c>
      <c r="G104" s="20" t="s">
        <v>16</v>
      </c>
      <c r="H104" s="9" t="s">
        <v>489</v>
      </c>
      <c r="I104" s="9">
        <v>15</v>
      </c>
      <c r="J104" s="9" t="s">
        <v>131</v>
      </c>
      <c r="K104" s="1">
        <v>8.5909789515528599E-3</v>
      </c>
      <c r="L104" s="1">
        <v>2.30202575525951E-2</v>
      </c>
      <c r="M104" s="1">
        <v>0.96838876349585201</v>
      </c>
      <c r="N104" s="7">
        <v>42.06680838749714</v>
      </c>
      <c r="O104" s="14" t="s">
        <v>345</v>
      </c>
      <c r="P104" s="6">
        <v>4.585</v>
      </c>
      <c r="Q104" s="1">
        <f t="shared" si="2"/>
        <v>0.32750000000000001</v>
      </c>
    </row>
    <row r="105" spans="1:32">
      <c r="A105" s="9" t="s">
        <v>516</v>
      </c>
      <c r="B105" s="9" t="s">
        <v>117</v>
      </c>
      <c r="C105" s="9" t="s">
        <v>265</v>
      </c>
      <c r="D105" s="9" t="s">
        <v>128</v>
      </c>
      <c r="E105" s="21" t="s">
        <v>345</v>
      </c>
      <c r="F105" s="9" t="s">
        <v>129</v>
      </c>
      <c r="G105" s="20" t="s">
        <v>16</v>
      </c>
      <c r="H105" s="9" t="s">
        <v>489</v>
      </c>
      <c r="I105" s="9">
        <v>15</v>
      </c>
      <c r="J105" s="9" t="s">
        <v>131</v>
      </c>
      <c r="K105" s="1">
        <v>1.7596404091608699E-3</v>
      </c>
      <c r="L105" s="1">
        <v>6.9690513440175796E-3</v>
      </c>
      <c r="M105" s="1">
        <v>0.99127130824682197</v>
      </c>
      <c r="N105" s="7">
        <v>142.23905942345451</v>
      </c>
      <c r="O105" s="14" t="s">
        <v>345</v>
      </c>
      <c r="P105" s="6">
        <v>4.585</v>
      </c>
      <c r="Q105" s="1">
        <f t="shared" si="2"/>
        <v>0.32750000000000001</v>
      </c>
    </row>
    <row r="106" spans="1:32">
      <c r="A106" s="9" t="s">
        <v>516</v>
      </c>
      <c r="B106" s="9" t="s">
        <v>117</v>
      </c>
      <c r="C106" s="9" t="s">
        <v>492</v>
      </c>
      <c r="D106" s="9" t="s">
        <v>493</v>
      </c>
      <c r="E106" s="21" t="s">
        <v>345</v>
      </c>
      <c r="F106" s="9" t="s">
        <v>129</v>
      </c>
      <c r="G106" s="20" t="s">
        <v>16</v>
      </c>
      <c r="H106" s="9" t="s">
        <v>489</v>
      </c>
      <c r="I106" s="9">
        <v>15</v>
      </c>
      <c r="J106" s="9" t="s">
        <v>131</v>
      </c>
      <c r="K106" s="1">
        <v>1.1764669356872999E-3</v>
      </c>
      <c r="L106" s="1">
        <v>4.7954965739913499E-3</v>
      </c>
      <c r="M106" s="1">
        <v>0.99402803649032101</v>
      </c>
      <c r="N106" s="7">
        <v>207.28365064037141</v>
      </c>
      <c r="O106" s="14" t="s">
        <v>345</v>
      </c>
      <c r="P106" s="6">
        <v>4.585</v>
      </c>
      <c r="Q106" s="1">
        <f t="shared" si="2"/>
        <v>0.32750000000000001</v>
      </c>
    </row>
    <row r="107" spans="1:32">
      <c r="A107" s="9" t="s">
        <v>516</v>
      </c>
      <c r="B107" s="9" t="s">
        <v>117</v>
      </c>
      <c r="C107" s="9" t="s">
        <v>520</v>
      </c>
      <c r="D107" s="9" t="s">
        <v>128</v>
      </c>
      <c r="E107" s="21" t="s">
        <v>345</v>
      </c>
      <c r="F107" s="9" t="s">
        <v>129</v>
      </c>
      <c r="G107" s="20" t="s">
        <v>16</v>
      </c>
      <c r="H107" s="9" t="s">
        <v>489</v>
      </c>
      <c r="I107" s="9">
        <v>15</v>
      </c>
      <c r="J107" s="9" t="s">
        <v>131</v>
      </c>
      <c r="K107" s="1">
        <v>0.10396202858190701</v>
      </c>
      <c r="L107" s="1">
        <v>0.40546620378130999</v>
      </c>
      <c r="M107" s="1">
        <v>0.49057176763678301</v>
      </c>
      <c r="N107" s="7">
        <v>1.2098955796113036</v>
      </c>
      <c r="O107" s="14" t="s">
        <v>120</v>
      </c>
      <c r="P107" s="6">
        <v>4.585</v>
      </c>
      <c r="Q107" s="1">
        <f t="shared" si="2"/>
        <v>0.32750000000000001</v>
      </c>
    </row>
    <row r="108" spans="1:32">
      <c r="A108" s="9" t="s">
        <v>218</v>
      </c>
      <c r="B108" s="3" t="s">
        <v>126</v>
      </c>
      <c r="C108" s="9" t="s">
        <v>215</v>
      </c>
      <c r="D108" s="9" t="s">
        <v>128</v>
      </c>
      <c r="E108" s="21" t="s">
        <v>345</v>
      </c>
      <c r="F108" s="9" t="s">
        <v>129</v>
      </c>
      <c r="G108" s="20" t="s">
        <v>14</v>
      </c>
      <c r="H108" s="9" t="s">
        <v>212</v>
      </c>
      <c r="I108" s="9">
        <v>15</v>
      </c>
      <c r="J108" s="9" t="s">
        <v>195</v>
      </c>
      <c r="K108" s="1">
        <v>7.8465740000000005E-4</v>
      </c>
      <c r="L108" s="1">
        <v>2.7938532999999999E-3</v>
      </c>
      <c r="M108" s="1">
        <v>0.99642148939999997</v>
      </c>
      <c r="N108" s="7">
        <v>356.64774861299986</v>
      </c>
      <c r="O108" s="14" t="s">
        <v>345</v>
      </c>
      <c r="P108" s="6">
        <v>6.31</v>
      </c>
      <c r="Q108" s="1">
        <f t="shared" si="2"/>
        <v>0.45071428571428568</v>
      </c>
      <c r="R108" s="9" t="s">
        <v>213</v>
      </c>
    </row>
    <row r="109" spans="1:32">
      <c r="A109" s="9" t="s">
        <v>218</v>
      </c>
      <c r="B109" s="3" t="s">
        <v>126</v>
      </c>
      <c r="C109" s="3" t="s">
        <v>211</v>
      </c>
      <c r="D109" s="3" t="s">
        <v>180</v>
      </c>
      <c r="E109" s="21" t="s">
        <v>345</v>
      </c>
      <c r="F109" s="9" t="s">
        <v>121</v>
      </c>
      <c r="G109" s="20" t="s">
        <v>14</v>
      </c>
      <c r="H109" s="9" t="s">
        <v>212</v>
      </c>
      <c r="I109" s="9">
        <v>14</v>
      </c>
      <c r="J109" s="9" t="s">
        <v>195</v>
      </c>
      <c r="K109" s="1">
        <v>1.742665E-3</v>
      </c>
      <c r="L109" s="1">
        <v>7.1796940000000004E-3</v>
      </c>
      <c r="M109" s="1">
        <v>0.99107764099999995</v>
      </c>
      <c r="N109" s="7">
        <v>138.03898063065083</v>
      </c>
      <c r="O109" s="14" t="s">
        <v>345</v>
      </c>
      <c r="P109" s="6">
        <v>6.31</v>
      </c>
      <c r="Q109" s="1">
        <f t="shared" si="2"/>
        <v>0.48538461538461536</v>
      </c>
      <c r="R109" s="9" t="s">
        <v>213</v>
      </c>
    </row>
    <row r="110" spans="1:32">
      <c r="A110" s="9" t="s">
        <v>218</v>
      </c>
      <c r="B110" s="3" t="s">
        <v>126</v>
      </c>
      <c r="C110" s="9" t="s">
        <v>180</v>
      </c>
      <c r="D110" s="9" t="s">
        <v>180</v>
      </c>
      <c r="E110" s="21" t="s">
        <v>345</v>
      </c>
      <c r="F110" s="9" t="s">
        <v>121</v>
      </c>
      <c r="G110" s="20" t="s">
        <v>14</v>
      </c>
      <c r="H110" s="9" t="s">
        <v>212</v>
      </c>
      <c r="I110" s="9">
        <v>16</v>
      </c>
      <c r="J110" s="9" t="s">
        <v>195</v>
      </c>
      <c r="K110" s="1">
        <v>0.21717971999999999</v>
      </c>
      <c r="L110" s="1">
        <v>0.69004673000000005</v>
      </c>
      <c r="M110" s="1">
        <v>9.2773549999999996E-2</v>
      </c>
      <c r="N110" s="7">
        <v>3.1773073931580722</v>
      </c>
      <c r="O110" s="14" t="s">
        <v>345</v>
      </c>
      <c r="P110" s="6">
        <v>6.31</v>
      </c>
      <c r="Q110" s="1">
        <f t="shared" si="2"/>
        <v>0.42066666666666663</v>
      </c>
      <c r="R110" s="9" t="s">
        <v>213</v>
      </c>
      <c r="S110" s="2"/>
    </row>
    <row r="111" spans="1:32">
      <c r="A111" s="9" t="s">
        <v>218</v>
      </c>
      <c r="B111" s="3" t="s">
        <v>126</v>
      </c>
      <c r="C111" s="3" t="s">
        <v>214</v>
      </c>
      <c r="D111" s="3" t="s">
        <v>180</v>
      </c>
      <c r="E111" s="21" t="s">
        <v>345</v>
      </c>
      <c r="F111" s="9" t="s">
        <v>121</v>
      </c>
      <c r="G111" s="20" t="s">
        <v>14</v>
      </c>
      <c r="H111" s="9" t="s">
        <v>212</v>
      </c>
      <c r="I111" s="9">
        <v>16</v>
      </c>
      <c r="J111" s="9" t="s">
        <v>195</v>
      </c>
      <c r="K111" s="1">
        <v>0.21721489999999999</v>
      </c>
      <c r="L111" s="1">
        <v>0.69576309999999997</v>
      </c>
      <c r="M111" s="1">
        <v>8.7022000000000002E-2</v>
      </c>
      <c r="N111" s="7">
        <v>3.2031094551985153</v>
      </c>
      <c r="O111" s="14" t="s">
        <v>345</v>
      </c>
      <c r="P111" s="6">
        <v>6.31</v>
      </c>
      <c r="Q111" s="1">
        <f t="shared" si="2"/>
        <v>0.42066666666666663</v>
      </c>
      <c r="R111" s="9" t="s">
        <v>213</v>
      </c>
      <c r="S111" s="2"/>
    </row>
    <row r="112" spans="1:32">
      <c r="A112" s="9" t="s">
        <v>218</v>
      </c>
      <c r="B112" s="3" t="s">
        <v>126</v>
      </c>
      <c r="C112" s="3" t="s">
        <v>222</v>
      </c>
      <c r="D112" s="3" t="s">
        <v>180</v>
      </c>
      <c r="E112" s="21" t="s">
        <v>345</v>
      </c>
      <c r="F112" s="9" t="s">
        <v>121</v>
      </c>
      <c r="G112" s="20" t="s">
        <v>14</v>
      </c>
      <c r="H112" s="9" t="s">
        <v>212</v>
      </c>
      <c r="I112" s="9">
        <v>16</v>
      </c>
      <c r="J112" s="9" t="s">
        <v>195</v>
      </c>
      <c r="K112" s="1">
        <v>2.8485560000000002E-4</v>
      </c>
      <c r="L112" s="1">
        <v>9.7155980000000004E-4</v>
      </c>
      <c r="M112" s="1">
        <v>0.99874384599999999</v>
      </c>
      <c r="N112" s="7">
        <v>1027.9797970233021</v>
      </c>
      <c r="O112" s="14" t="s">
        <v>345</v>
      </c>
      <c r="P112" s="6">
        <v>7.08</v>
      </c>
      <c r="Q112" s="1">
        <f t="shared" si="2"/>
        <v>0.47200000000000003</v>
      </c>
      <c r="R112" s="9" t="s">
        <v>213</v>
      </c>
    </row>
    <row r="113" spans="1:19">
      <c r="A113" s="9" t="s">
        <v>218</v>
      </c>
      <c r="B113" s="3" t="s">
        <v>126</v>
      </c>
      <c r="C113" s="3" t="s">
        <v>223</v>
      </c>
      <c r="D113" s="3" t="s">
        <v>180</v>
      </c>
      <c r="E113" s="21" t="s">
        <v>345</v>
      </c>
      <c r="F113" s="9" t="s">
        <v>121</v>
      </c>
      <c r="G113" s="20" t="s">
        <v>14</v>
      </c>
      <c r="H113" s="9" t="s">
        <v>212</v>
      </c>
      <c r="I113" s="9">
        <v>16</v>
      </c>
      <c r="J113" s="9" t="s">
        <v>195</v>
      </c>
      <c r="K113" s="1">
        <v>2.074354E-3</v>
      </c>
      <c r="L113" s="1">
        <v>7.3526499999999996E-3</v>
      </c>
      <c r="M113" s="1">
        <v>0.99057299600000004</v>
      </c>
      <c r="N113" s="7">
        <v>134.7232624971949</v>
      </c>
      <c r="O113" s="14" t="s">
        <v>345</v>
      </c>
      <c r="P113" s="6">
        <v>6.31</v>
      </c>
      <c r="Q113" s="1">
        <f t="shared" si="2"/>
        <v>0.42066666666666663</v>
      </c>
      <c r="R113" s="9" t="s">
        <v>213</v>
      </c>
    </row>
    <row r="114" spans="1:19">
      <c r="A114" s="9" t="s">
        <v>218</v>
      </c>
      <c r="B114" s="3" t="s">
        <v>126</v>
      </c>
      <c r="C114" s="3" t="s">
        <v>226</v>
      </c>
      <c r="D114" s="3" t="s">
        <v>180</v>
      </c>
      <c r="E114" s="21" t="s">
        <v>345</v>
      </c>
      <c r="F114" s="9" t="s">
        <v>121</v>
      </c>
      <c r="G114" s="20" t="s">
        <v>14</v>
      </c>
      <c r="H114" s="9" t="s">
        <v>212</v>
      </c>
      <c r="I114" s="9">
        <v>17</v>
      </c>
      <c r="J114" s="9" t="s">
        <v>195</v>
      </c>
      <c r="K114" s="1">
        <v>1.767527E-2</v>
      </c>
      <c r="L114" s="1">
        <v>4.4736669999999999E-2</v>
      </c>
      <c r="M114" s="1">
        <v>0.93758805999999995</v>
      </c>
      <c r="N114" s="7">
        <v>20.95793137933601</v>
      </c>
      <c r="O114" s="14" t="s">
        <v>345</v>
      </c>
      <c r="P114" s="6">
        <v>7.08</v>
      </c>
      <c r="Q114" s="1">
        <f t="shared" si="2"/>
        <v>0.4425</v>
      </c>
      <c r="R114" s="9" t="s">
        <v>213</v>
      </c>
    </row>
    <row r="115" spans="1:19">
      <c r="A115" s="9" t="s">
        <v>218</v>
      </c>
      <c r="B115" s="3" t="s">
        <v>126</v>
      </c>
      <c r="C115" s="9" t="s">
        <v>225</v>
      </c>
      <c r="D115" s="9" t="s">
        <v>217</v>
      </c>
      <c r="E115" s="21" t="s">
        <v>345</v>
      </c>
      <c r="F115" s="9" t="s">
        <v>129</v>
      </c>
      <c r="G115" s="20" t="s">
        <v>16</v>
      </c>
      <c r="H115" s="9" t="s">
        <v>212</v>
      </c>
      <c r="I115" s="9">
        <v>16</v>
      </c>
      <c r="J115" s="9" t="s">
        <v>195</v>
      </c>
      <c r="K115" s="1">
        <v>6.006104E-3</v>
      </c>
      <c r="L115" s="1">
        <v>1.9244148999999999E-2</v>
      </c>
      <c r="M115" s="1">
        <v>0.97474974700000006</v>
      </c>
      <c r="N115" s="7">
        <v>50.651745993028847</v>
      </c>
      <c r="O115" s="14" t="s">
        <v>345</v>
      </c>
      <c r="P115" s="6">
        <v>6.31</v>
      </c>
      <c r="Q115" s="1">
        <f t="shared" si="2"/>
        <v>0.42066666666666663</v>
      </c>
      <c r="R115" s="9" t="s">
        <v>213</v>
      </c>
    </row>
    <row r="116" spans="1:19">
      <c r="A116" s="9" t="s">
        <v>218</v>
      </c>
      <c r="B116" s="3" t="s">
        <v>126</v>
      </c>
      <c r="C116" s="3" t="s">
        <v>224</v>
      </c>
      <c r="D116" s="3" t="s">
        <v>128</v>
      </c>
      <c r="E116" s="21" t="s">
        <v>345</v>
      </c>
      <c r="F116" s="9" t="s">
        <v>129</v>
      </c>
      <c r="G116" s="20" t="s">
        <v>16</v>
      </c>
      <c r="H116" s="9" t="s">
        <v>212</v>
      </c>
      <c r="I116" s="9">
        <v>16</v>
      </c>
      <c r="J116" s="9" t="s">
        <v>195</v>
      </c>
      <c r="K116" s="1">
        <v>2.5867640000000001E-2</v>
      </c>
      <c r="L116" s="1">
        <v>7.5761579999999995E-2</v>
      </c>
      <c r="M116" s="1">
        <v>0.89837078000000004</v>
      </c>
      <c r="N116" s="7">
        <v>11.857867536553488</v>
      </c>
      <c r="O116" s="14" t="s">
        <v>345</v>
      </c>
      <c r="P116" s="6">
        <v>6.31</v>
      </c>
      <c r="Q116" s="1">
        <f t="shared" si="2"/>
        <v>0.42066666666666663</v>
      </c>
      <c r="R116" s="9" t="s">
        <v>213</v>
      </c>
    </row>
    <row r="117" spans="1:19">
      <c r="A117" s="9" t="s">
        <v>218</v>
      </c>
      <c r="B117" s="3" t="s">
        <v>126</v>
      </c>
      <c r="C117" s="9" t="s">
        <v>216</v>
      </c>
      <c r="D117" s="9" t="s">
        <v>217</v>
      </c>
      <c r="E117" s="21" t="s">
        <v>345</v>
      </c>
      <c r="F117" s="9" t="s">
        <v>121</v>
      </c>
      <c r="G117" s="20" t="s">
        <v>16</v>
      </c>
      <c r="H117" s="9" t="s">
        <v>212</v>
      </c>
      <c r="I117" s="9">
        <v>15</v>
      </c>
      <c r="J117" s="9" t="s">
        <v>195</v>
      </c>
      <c r="K117" s="1">
        <v>4.5142250000000002E-3</v>
      </c>
      <c r="L117" s="1">
        <v>1.4353496E-2</v>
      </c>
      <c r="M117" s="1">
        <v>0.98113227999999997</v>
      </c>
      <c r="N117" s="7">
        <v>68.354934574824142</v>
      </c>
      <c r="O117" s="14" t="s">
        <v>345</v>
      </c>
      <c r="P117" s="6">
        <v>6.31</v>
      </c>
      <c r="Q117" s="1">
        <f t="shared" si="2"/>
        <v>0.45071428571428568</v>
      </c>
      <c r="R117" s="9" t="s">
        <v>213</v>
      </c>
    </row>
    <row r="118" spans="1:19">
      <c r="A118" s="9" t="s">
        <v>218</v>
      </c>
      <c r="B118" s="3" t="s">
        <v>126</v>
      </c>
      <c r="C118" s="3" t="s">
        <v>219</v>
      </c>
      <c r="D118" s="3" t="s">
        <v>128</v>
      </c>
      <c r="E118" s="21" t="s">
        <v>345</v>
      </c>
      <c r="F118" s="3" t="s">
        <v>129</v>
      </c>
      <c r="G118" s="20" t="s">
        <v>16</v>
      </c>
      <c r="H118" s="9" t="s">
        <v>212</v>
      </c>
      <c r="I118" s="9">
        <v>14</v>
      </c>
      <c r="J118" s="9" t="s">
        <v>195</v>
      </c>
      <c r="K118" s="1">
        <v>0.1417851</v>
      </c>
      <c r="L118" s="1">
        <v>0.57376360000000004</v>
      </c>
      <c r="M118" s="1">
        <v>0.28445140000000002</v>
      </c>
      <c r="N118" s="7">
        <v>2.0170883321368782</v>
      </c>
      <c r="O118" s="14" t="s">
        <v>120</v>
      </c>
      <c r="P118" s="6">
        <v>6.31</v>
      </c>
      <c r="Q118" s="1">
        <f t="shared" si="2"/>
        <v>0.48538461538461536</v>
      </c>
      <c r="R118" s="9" t="s">
        <v>213</v>
      </c>
    </row>
    <row r="119" spans="1:19">
      <c r="A119" s="9" t="s">
        <v>218</v>
      </c>
      <c r="B119" s="3" t="s">
        <v>126</v>
      </c>
      <c r="C119" s="3" t="s">
        <v>220</v>
      </c>
      <c r="D119" s="3" t="s">
        <v>180</v>
      </c>
      <c r="E119" s="21" t="s">
        <v>345</v>
      </c>
      <c r="F119" s="9" t="s">
        <v>121</v>
      </c>
      <c r="G119" s="20" t="s">
        <v>16</v>
      </c>
      <c r="H119" s="9" t="s">
        <v>212</v>
      </c>
      <c r="I119" s="9">
        <v>16</v>
      </c>
      <c r="J119" s="9" t="s">
        <v>195</v>
      </c>
      <c r="K119" s="1">
        <v>0.22565009999999999</v>
      </c>
      <c r="L119" s="1">
        <v>0.52041789999999999</v>
      </c>
      <c r="M119" s="1">
        <v>0.25393199999999999</v>
      </c>
      <c r="N119" s="7">
        <v>2.0494380385300004</v>
      </c>
      <c r="O119" s="14" t="s">
        <v>120</v>
      </c>
      <c r="P119" s="6">
        <v>6.31</v>
      </c>
      <c r="Q119" s="1">
        <f t="shared" si="2"/>
        <v>0.42066666666666663</v>
      </c>
      <c r="R119" s="9" t="s">
        <v>213</v>
      </c>
    </row>
    <row r="120" spans="1:19">
      <c r="A120" s="9" t="s">
        <v>218</v>
      </c>
      <c r="B120" s="3" t="s">
        <v>126</v>
      </c>
      <c r="C120" s="3" t="s">
        <v>221</v>
      </c>
      <c r="D120" s="3" t="s">
        <v>180</v>
      </c>
      <c r="E120" s="21" t="s">
        <v>345</v>
      </c>
      <c r="F120" s="9" t="s">
        <v>121</v>
      </c>
      <c r="G120" s="20" t="s">
        <v>16</v>
      </c>
      <c r="H120" s="9" t="s">
        <v>212</v>
      </c>
      <c r="I120" s="9">
        <v>16</v>
      </c>
      <c r="J120" s="9" t="s">
        <v>195</v>
      </c>
      <c r="K120" s="1">
        <v>0.27080579999999999</v>
      </c>
      <c r="L120" s="1">
        <v>0.63116145999999995</v>
      </c>
      <c r="M120" s="1">
        <v>9.8032739999999993E-2</v>
      </c>
      <c r="N120" s="7">
        <v>2.3306792542848047</v>
      </c>
      <c r="O120" s="14" t="s">
        <v>120</v>
      </c>
      <c r="P120" s="6">
        <v>7.08</v>
      </c>
      <c r="Q120" s="1">
        <f t="shared" si="2"/>
        <v>0.47200000000000003</v>
      </c>
      <c r="R120" s="9" t="s">
        <v>213</v>
      </c>
    </row>
    <row r="121" spans="1:19">
      <c r="A121" s="9" t="s">
        <v>227</v>
      </c>
      <c r="B121" s="3" t="s">
        <v>126</v>
      </c>
      <c r="C121" s="9" t="s">
        <v>215</v>
      </c>
      <c r="D121" s="9" t="s">
        <v>128</v>
      </c>
      <c r="E121" s="21" t="s">
        <v>345</v>
      </c>
      <c r="F121" s="9" t="s">
        <v>129</v>
      </c>
      <c r="G121" s="20" t="s">
        <v>14</v>
      </c>
      <c r="H121" s="9" t="s">
        <v>212</v>
      </c>
      <c r="I121" s="9">
        <v>29</v>
      </c>
      <c r="J121" s="9" t="s">
        <v>195</v>
      </c>
      <c r="K121" s="1">
        <v>6.8311889999999997E-3</v>
      </c>
      <c r="L121" s="1">
        <v>2.1567112999999999E-2</v>
      </c>
      <c r="M121" s="17">
        <v>0.97160169799999996</v>
      </c>
      <c r="N121" s="7">
        <v>45.050151033195775</v>
      </c>
      <c r="O121" s="14" t="s">
        <v>345</v>
      </c>
      <c r="P121" s="6">
        <v>9.26</v>
      </c>
      <c r="Q121" s="1">
        <f t="shared" si="2"/>
        <v>0.33071428571428568</v>
      </c>
      <c r="R121" s="9" t="s">
        <v>213</v>
      </c>
    </row>
    <row r="122" spans="1:19">
      <c r="A122" s="9" t="s">
        <v>227</v>
      </c>
      <c r="B122" s="3" t="s">
        <v>126</v>
      </c>
      <c r="C122" s="3" t="s">
        <v>214</v>
      </c>
      <c r="D122" s="3" t="s">
        <v>180</v>
      </c>
      <c r="E122" s="21" t="s">
        <v>345</v>
      </c>
      <c r="F122" s="9" t="s">
        <v>121</v>
      </c>
      <c r="G122" s="20" t="s">
        <v>14</v>
      </c>
      <c r="H122" s="9" t="s">
        <v>212</v>
      </c>
      <c r="I122" s="9">
        <v>29</v>
      </c>
      <c r="J122" s="9" t="s">
        <v>195</v>
      </c>
      <c r="K122" s="17">
        <v>0.77174659999999995</v>
      </c>
      <c r="L122" s="1">
        <v>0.2282534</v>
      </c>
      <c r="M122" s="1">
        <v>1.9212389999999999E-8</v>
      </c>
      <c r="N122" s="7">
        <v>3.3810957470951144</v>
      </c>
      <c r="O122" s="14" t="s">
        <v>345</v>
      </c>
      <c r="P122" s="6">
        <v>9.26</v>
      </c>
      <c r="Q122" s="1">
        <f t="shared" si="2"/>
        <v>0.33071428571428568</v>
      </c>
      <c r="R122" s="9" t="s">
        <v>213</v>
      </c>
      <c r="S122" s="2"/>
    </row>
    <row r="123" spans="1:19">
      <c r="A123" s="9" t="s">
        <v>227</v>
      </c>
      <c r="B123" s="3" t="s">
        <v>126</v>
      </c>
      <c r="C123" s="3" t="s">
        <v>222</v>
      </c>
      <c r="D123" s="3" t="s">
        <v>180</v>
      </c>
      <c r="E123" s="21" t="s">
        <v>345</v>
      </c>
      <c r="F123" s="9" t="s">
        <v>121</v>
      </c>
      <c r="G123" s="20" t="s">
        <v>14</v>
      </c>
      <c r="H123" s="9" t="s">
        <v>212</v>
      </c>
      <c r="I123" s="9">
        <v>29</v>
      </c>
      <c r="J123" s="9" t="s">
        <v>195</v>
      </c>
      <c r="K123" s="1">
        <v>0.2297853</v>
      </c>
      <c r="L123" s="17">
        <v>0.63945969999999996</v>
      </c>
      <c r="M123" s="1">
        <v>0.13075500000000001</v>
      </c>
      <c r="N123" s="7">
        <v>2.7828573020119216</v>
      </c>
      <c r="O123" s="14" t="s">
        <v>345</v>
      </c>
      <c r="P123" s="6">
        <v>9.26</v>
      </c>
      <c r="Q123" s="1">
        <f t="shared" si="2"/>
        <v>0.33071428571428568</v>
      </c>
      <c r="R123" s="9" t="s">
        <v>213</v>
      </c>
    </row>
    <row r="124" spans="1:19">
      <c r="A124" s="9" t="s">
        <v>227</v>
      </c>
      <c r="B124" s="3" t="s">
        <v>126</v>
      </c>
      <c r="C124" s="9" t="s">
        <v>180</v>
      </c>
      <c r="D124" s="9" t="s">
        <v>180</v>
      </c>
      <c r="E124" s="21" t="s">
        <v>345</v>
      </c>
      <c r="F124" s="9" t="s">
        <v>121</v>
      </c>
      <c r="G124" s="20" t="s">
        <v>14</v>
      </c>
      <c r="H124" s="9" t="s">
        <v>212</v>
      </c>
      <c r="I124" s="9">
        <v>29</v>
      </c>
      <c r="J124" s="9" t="s">
        <v>195</v>
      </c>
      <c r="K124" s="1">
        <v>1.242323E-2</v>
      </c>
      <c r="L124" s="1">
        <v>3.1379850000000001E-2</v>
      </c>
      <c r="M124" s="17">
        <v>0.95619692000000001</v>
      </c>
      <c r="N124" s="7">
        <v>30.471685492441804</v>
      </c>
      <c r="O124" s="14" t="s">
        <v>345</v>
      </c>
      <c r="P124" s="6">
        <v>9.26</v>
      </c>
      <c r="Q124" s="1">
        <f t="shared" ref="Q124:Q133" si="3">P124/(I124-1)</f>
        <v>0.33071428571428568</v>
      </c>
      <c r="R124" s="9" t="s">
        <v>213</v>
      </c>
    </row>
    <row r="125" spans="1:19">
      <c r="A125" s="9" t="s">
        <v>227</v>
      </c>
      <c r="B125" s="3" t="s">
        <v>126</v>
      </c>
      <c r="C125" s="3" t="s">
        <v>223</v>
      </c>
      <c r="D125" s="3" t="s">
        <v>180</v>
      </c>
      <c r="E125" s="21" t="s">
        <v>345</v>
      </c>
      <c r="F125" s="9" t="s">
        <v>121</v>
      </c>
      <c r="G125" s="20" t="s">
        <v>14</v>
      </c>
      <c r="H125" s="9" t="s">
        <v>212</v>
      </c>
      <c r="I125" s="9">
        <v>29</v>
      </c>
      <c r="J125" s="9" t="s">
        <v>195</v>
      </c>
      <c r="K125" s="1">
        <v>3.0232350000000002E-2</v>
      </c>
      <c r="L125" s="1">
        <v>4.9178230000000003E-2</v>
      </c>
      <c r="M125" s="17">
        <v>0.92058941999999999</v>
      </c>
      <c r="N125" s="7">
        <v>18.719450049340935</v>
      </c>
      <c r="O125" s="14" t="s">
        <v>345</v>
      </c>
      <c r="P125" s="6">
        <v>9.26</v>
      </c>
      <c r="Q125" s="1">
        <f t="shared" si="3"/>
        <v>0.33071428571428568</v>
      </c>
      <c r="R125" s="9" t="s">
        <v>213</v>
      </c>
    </row>
    <row r="126" spans="1:19">
      <c r="A126" s="9" t="s">
        <v>227</v>
      </c>
      <c r="B126" s="3" t="s">
        <v>126</v>
      </c>
      <c r="C126" s="3" t="s">
        <v>226</v>
      </c>
      <c r="D126" s="3" t="s">
        <v>180</v>
      </c>
      <c r="E126" s="21" t="s">
        <v>345</v>
      </c>
      <c r="F126" s="9" t="s">
        <v>121</v>
      </c>
      <c r="G126" s="20" t="s">
        <v>14</v>
      </c>
      <c r="H126" s="9" t="s">
        <v>212</v>
      </c>
      <c r="I126" s="9">
        <v>29</v>
      </c>
      <c r="J126" s="9" t="s">
        <v>195</v>
      </c>
      <c r="K126" s="1">
        <v>3.1517660000000003E-2</v>
      </c>
      <c r="L126" s="1">
        <v>9.9779980000000004E-2</v>
      </c>
      <c r="M126" s="17">
        <v>0.86870236000000001</v>
      </c>
      <c r="N126" s="7">
        <v>8.7061789348925505</v>
      </c>
      <c r="O126" s="14" t="s">
        <v>345</v>
      </c>
      <c r="P126" s="6">
        <v>9.26</v>
      </c>
      <c r="Q126" s="1">
        <f t="shared" si="3"/>
        <v>0.33071428571428568</v>
      </c>
      <c r="R126" s="9" t="s">
        <v>213</v>
      </c>
    </row>
    <row r="127" spans="1:19">
      <c r="A127" s="9" t="s">
        <v>227</v>
      </c>
      <c r="B127" s="3" t="s">
        <v>126</v>
      </c>
      <c r="C127" s="3" t="s">
        <v>211</v>
      </c>
      <c r="D127" s="3" t="s">
        <v>180</v>
      </c>
      <c r="E127" s="21" t="s">
        <v>345</v>
      </c>
      <c r="F127" s="9" t="s">
        <v>121</v>
      </c>
      <c r="G127" s="20" t="s">
        <v>14</v>
      </c>
      <c r="H127" s="9" t="s">
        <v>212</v>
      </c>
      <c r="I127" s="9">
        <v>29</v>
      </c>
      <c r="J127" s="9" t="s">
        <v>195</v>
      </c>
      <c r="K127" s="1">
        <v>0.472826882</v>
      </c>
      <c r="L127" s="17">
        <v>0.52325032000000005</v>
      </c>
      <c r="M127" s="1">
        <v>3.9227969999999996E-3</v>
      </c>
      <c r="N127" s="7">
        <v>1.1066424941549751</v>
      </c>
      <c r="O127" s="14" t="s">
        <v>120</v>
      </c>
      <c r="P127" s="6">
        <v>9.26</v>
      </c>
      <c r="Q127" s="1">
        <f t="shared" si="3"/>
        <v>0.33071428571428568</v>
      </c>
      <c r="R127" s="9" t="s">
        <v>213</v>
      </c>
    </row>
    <row r="128" spans="1:19">
      <c r="A128" s="9" t="s">
        <v>227</v>
      </c>
      <c r="B128" s="3" t="s">
        <v>126</v>
      </c>
      <c r="C128" s="9" t="s">
        <v>216</v>
      </c>
      <c r="D128" s="9" t="s">
        <v>217</v>
      </c>
      <c r="E128" s="21" t="s">
        <v>345</v>
      </c>
      <c r="F128" s="9" t="s">
        <v>129</v>
      </c>
      <c r="G128" s="20" t="s">
        <v>16</v>
      </c>
      <c r="H128" s="3" t="s">
        <v>212</v>
      </c>
      <c r="I128" s="9">
        <v>29</v>
      </c>
      <c r="J128" s="9" t="s">
        <v>195</v>
      </c>
      <c r="K128" s="1">
        <v>1.0491909999999999E-7</v>
      </c>
      <c r="L128" s="1">
        <v>3.0766689999999998E-7</v>
      </c>
      <c r="M128" s="17">
        <v>0.99999959999999999</v>
      </c>
      <c r="N128" s="7">
        <v>3250267.0908050234</v>
      </c>
      <c r="O128" s="14" t="s">
        <v>345</v>
      </c>
      <c r="P128" s="6">
        <v>9.26</v>
      </c>
      <c r="Q128" s="1">
        <f t="shared" si="3"/>
        <v>0.33071428571428568</v>
      </c>
      <c r="R128" s="9" t="s">
        <v>213</v>
      </c>
    </row>
    <row r="129" spans="1:32" s="2" customFormat="1">
      <c r="A129" s="9" t="s">
        <v>227</v>
      </c>
      <c r="B129" s="3" t="s">
        <v>126</v>
      </c>
      <c r="C129" s="9" t="s">
        <v>225</v>
      </c>
      <c r="D129" s="9" t="s">
        <v>217</v>
      </c>
      <c r="E129" s="21" t="s">
        <v>345</v>
      </c>
      <c r="F129" s="9" t="s">
        <v>129</v>
      </c>
      <c r="G129" s="20" t="s">
        <v>16</v>
      </c>
      <c r="H129" s="3" t="s">
        <v>212</v>
      </c>
      <c r="I129" s="9">
        <v>29</v>
      </c>
      <c r="J129" s="9" t="s">
        <v>195</v>
      </c>
      <c r="K129" s="1">
        <v>0.35887409999999997</v>
      </c>
      <c r="L129" s="17">
        <v>0.64108969999999998</v>
      </c>
      <c r="M129" s="1">
        <v>3.6243659999999997E-5</v>
      </c>
      <c r="N129" s="7">
        <v>1.7863916621455826</v>
      </c>
      <c r="O129" s="14" t="s">
        <v>120</v>
      </c>
      <c r="P129" s="6">
        <v>9.26</v>
      </c>
      <c r="Q129" s="1">
        <f t="shared" si="3"/>
        <v>0.33071428571428568</v>
      </c>
      <c r="R129" s="9" t="s">
        <v>213</v>
      </c>
      <c r="S129" s="9"/>
      <c r="T129" s="9"/>
      <c r="U129" s="9"/>
      <c r="V129" s="9"/>
      <c r="W129" s="9"/>
      <c r="X129" s="9"/>
      <c r="Y129" s="9"/>
      <c r="Z129" s="9"/>
      <c r="AA129" s="9"/>
      <c r="AB129" s="9"/>
      <c r="AC129" s="9"/>
      <c r="AD129" s="9"/>
      <c r="AE129" s="9"/>
      <c r="AF129" s="9"/>
    </row>
    <row r="130" spans="1:32">
      <c r="A130" s="9" t="s">
        <v>227</v>
      </c>
      <c r="B130" s="3" t="s">
        <v>126</v>
      </c>
      <c r="C130" s="3" t="s">
        <v>219</v>
      </c>
      <c r="D130" s="3" t="s">
        <v>128</v>
      </c>
      <c r="E130" s="21" t="s">
        <v>345</v>
      </c>
      <c r="F130" s="3" t="s">
        <v>129</v>
      </c>
      <c r="G130" s="20" t="s">
        <v>16</v>
      </c>
      <c r="H130" s="9" t="s">
        <v>212</v>
      </c>
      <c r="I130" s="9">
        <v>29</v>
      </c>
      <c r="J130" s="9" t="s">
        <v>195</v>
      </c>
      <c r="K130" s="1">
        <v>0.37078090000000002</v>
      </c>
      <c r="L130" s="17">
        <v>0.62920279999999995</v>
      </c>
      <c r="M130" s="1">
        <v>1.6321180000000001E-5</v>
      </c>
      <c r="N130" s="7">
        <v>1.6969665913211816</v>
      </c>
      <c r="O130" s="14" t="s">
        <v>120</v>
      </c>
      <c r="P130" s="6">
        <v>9.26</v>
      </c>
      <c r="Q130" s="1">
        <f t="shared" si="3"/>
        <v>0.33071428571428568</v>
      </c>
      <c r="R130" s="9" t="s">
        <v>213</v>
      </c>
    </row>
    <row r="131" spans="1:32">
      <c r="A131" s="9" t="s">
        <v>227</v>
      </c>
      <c r="B131" s="3" t="s">
        <v>126</v>
      </c>
      <c r="C131" s="3" t="s">
        <v>224</v>
      </c>
      <c r="D131" s="3" t="s">
        <v>128</v>
      </c>
      <c r="E131" s="21" t="s">
        <v>345</v>
      </c>
      <c r="F131" s="9" t="s">
        <v>129</v>
      </c>
      <c r="G131" s="20" t="s">
        <v>16</v>
      </c>
      <c r="H131" s="9" t="s">
        <v>212</v>
      </c>
      <c r="I131" s="9">
        <v>29</v>
      </c>
      <c r="J131" s="9" t="s">
        <v>195</v>
      </c>
      <c r="K131" s="1">
        <v>0.2073583</v>
      </c>
      <c r="L131" s="17">
        <v>0.57727079999999997</v>
      </c>
      <c r="M131" s="1">
        <v>0.2153709</v>
      </c>
      <c r="N131" s="7">
        <v>2.6803565384181427</v>
      </c>
      <c r="O131" s="14" t="s">
        <v>120</v>
      </c>
      <c r="P131" s="6">
        <v>9.26</v>
      </c>
      <c r="Q131" s="1">
        <f t="shared" si="3"/>
        <v>0.33071428571428568</v>
      </c>
      <c r="R131" s="9" t="s">
        <v>213</v>
      </c>
      <c r="T131" s="3"/>
      <c r="U131" s="3"/>
      <c r="V131" s="3"/>
      <c r="W131" s="3"/>
      <c r="X131" s="3"/>
      <c r="Y131" s="3"/>
      <c r="Z131" s="3"/>
      <c r="AA131" s="3"/>
      <c r="AB131" s="3"/>
      <c r="AC131" s="3"/>
      <c r="AD131" s="3"/>
      <c r="AE131" s="3"/>
      <c r="AF131" s="3"/>
    </row>
    <row r="132" spans="1:32">
      <c r="A132" s="9" t="s">
        <v>227</v>
      </c>
      <c r="B132" s="3" t="s">
        <v>126</v>
      </c>
      <c r="C132" s="3" t="s">
        <v>221</v>
      </c>
      <c r="D132" s="3" t="s">
        <v>180</v>
      </c>
      <c r="E132" s="21" t="s">
        <v>345</v>
      </c>
      <c r="F132" s="9" t="s">
        <v>121</v>
      </c>
      <c r="G132" s="20" t="s">
        <v>16</v>
      </c>
      <c r="H132" s="9" t="s">
        <v>212</v>
      </c>
      <c r="I132" s="9">
        <v>28</v>
      </c>
      <c r="J132" s="9" t="s">
        <v>195</v>
      </c>
      <c r="K132" s="17">
        <v>0.61129540000000004</v>
      </c>
      <c r="L132" s="1">
        <v>0.38870460000000001</v>
      </c>
      <c r="M132" s="1">
        <v>4.9523849999999997E-9</v>
      </c>
      <c r="N132" s="7">
        <v>1.5726477124273806</v>
      </c>
      <c r="O132" s="14" t="s">
        <v>120</v>
      </c>
      <c r="P132" s="6">
        <v>9.26</v>
      </c>
      <c r="Q132" s="1">
        <f t="shared" si="3"/>
        <v>0.34296296296296297</v>
      </c>
      <c r="R132" s="9" t="s">
        <v>213</v>
      </c>
    </row>
    <row r="133" spans="1:32">
      <c r="A133" s="9" t="s">
        <v>227</v>
      </c>
      <c r="B133" s="3" t="s">
        <v>126</v>
      </c>
      <c r="C133" s="3" t="s">
        <v>220</v>
      </c>
      <c r="D133" s="3" t="s">
        <v>180</v>
      </c>
      <c r="E133" s="21" t="s">
        <v>345</v>
      </c>
      <c r="F133" s="9" t="s">
        <v>121</v>
      </c>
      <c r="G133" s="20" t="s">
        <v>16</v>
      </c>
      <c r="H133" s="9" t="s">
        <v>212</v>
      </c>
      <c r="I133" s="9">
        <v>29</v>
      </c>
      <c r="J133" s="9" t="s">
        <v>195</v>
      </c>
      <c r="K133" s="1">
        <v>0.36609639999999999</v>
      </c>
      <c r="L133" s="17">
        <v>0.638961</v>
      </c>
      <c r="M133" s="1">
        <v>7.4653149999999997E-6</v>
      </c>
      <c r="N133" s="7">
        <v>1.7453353816098711</v>
      </c>
      <c r="O133" s="14" t="s">
        <v>120</v>
      </c>
      <c r="P133" s="6">
        <v>9.26</v>
      </c>
      <c r="Q133" s="1">
        <f t="shared" si="3"/>
        <v>0.33071428571428568</v>
      </c>
      <c r="R133" s="9" t="s">
        <v>213</v>
      </c>
    </row>
    <row r="134" spans="1:32">
      <c r="A134" s="9" t="s">
        <v>568</v>
      </c>
      <c r="B134" s="9" t="s">
        <v>126</v>
      </c>
      <c r="C134" s="9" t="s">
        <v>572</v>
      </c>
      <c r="D134" s="9" t="s">
        <v>135</v>
      </c>
      <c r="E134" s="21" t="s">
        <v>345</v>
      </c>
      <c r="F134" s="9" t="s">
        <v>135</v>
      </c>
      <c r="G134" s="20" t="s">
        <v>14</v>
      </c>
      <c r="H134" s="9" t="s">
        <v>570</v>
      </c>
      <c r="I134" s="9">
        <v>16</v>
      </c>
      <c r="J134" s="9" t="s">
        <v>177</v>
      </c>
      <c r="K134" s="1">
        <v>0.2101248</v>
      </c>
      <c r="L134" s="1">
        <v>0.64006370000000001</v>
      </c>
      <c r="M134" s="1">
        <v>0.14981549999999999</v>
      </c>
      <c r="N134" s="7">
        <v>3.0461121200353314</v>
      </c>
      <c r="O134" s="14" t="s">
        <v>345</v>
      </c>
      <c r="P134" s="6">
        <v>5.49000000000001</v>
      </c>
      <c r="Q134" s="1">
        <v>0.36600000000000066</v>
      </c>
    </row>
    <row r="135" spans="1:32">
      <c r="A135" s="9" t="s">
        <v>568</v>
      </c>
      <c r="B135" s="9" t="s">
        <v>126</v>
      </c>
      <c r="C135" s="9" t="s">
        <v>573</v>
      </c>
      <c r="D135" s="9" t="s">
        <v>135</v>
      </c>
      <c r="E135" s="21" t="s">
        <v>345</v>
      </c>
      <c r="F135" s="9" t="s">
        <v>135</v>
      </c>
      <c r="G135" s="20" t="s">
        <v>14</v>
      </c>
      <c r="H135" s="9" t="s">
        <v>570</v>
      </c>
      <c r="I135" s="9">
        <v>16</v>
      </c>
      <c r="J135" s="9" t="s">
        <v>177</v>
      </c>
      <c r="K135" s="1">
        <v>0.1118861</v>
      </c>
      <c r="L135" s="1">
        <v>0.4008198</v>
      </c>
      <c r="M135" s="1">
        <v>0.48729410000000001</v>
      </c>
      <c r="N135" s="7">
        <v>1.2157435835255643</v>
      </c>
      <c r="O135" s="14" t="s">
        <v>120</v>
      </c>
      <c r="P135" s="6">
        <v>5.49000000000001</v>
      </c>
      <c r="Q135" s="1">
        <v>0.36600000000000066</v>
      </c>
    </row>
    <row r="136" spans="1:32">
      <c r="A136" s="9" t="s">
        <v>568</v>
      </c>
      <c r="B136" s="9" t="s">
        <v>126</v>
      </c>
      <c r="C136" s="9" t="s">
        <v>574</v>
      </c>
      <c r="D136" s="9" t="s">
        <v>575</v>
      </c>
      <c r="E136" s="21" t="s">
        <v>345</v>
      </c>
      <c r="F136" s="9" t="s">
        <v>129</v>
      </c>
      <c r="G136" s="20" t="s">
        <v>14</v>
      </c>
      <c r="H136" s="9" t="s">
        <v>570</v>
      </c>
      <c r="I136" s="9">
        <v>16</v>
      </c>
      <c r="J136" s="9" t="s">
        <v>177</v>
      </c>
      <c r="K136" s="1">
        <v>0.1036704</v>
      </c>
      <c r="L136" s="1">
        <v>0.39738770000000001</v>
      </c>
      <c r="M136" s="1">
        <v>0.49894189999999999</v>
      </c>
      <c r="N136" s="7">
        <v>1.2555544623046964</v>
      </c>
      <c r="O136" s="14" t="s">
        <v>120</v>
      </c>
      <c r="P136" s="6">
        <v>5.49000000000001</v>
      </c>
      <c r="Q136" s="1">
        <v>0.36600000000000066</v>
      </c>
    </row>
    <row r="137" spans="1:32" ht="13.2">
      <c r="A137" s="9" t="s">
        <v>484</v>
      </c>
      <c r="B137" s="9" t="s">
        <v>126</v>
      </c>
      <c r="C137" s="9" t="s">
        <v>180</v>
      </c>
      <c r="D137" s="9" t="s">
        <v>180</v>
      </c>
      <c r="E137" s="21" t="s">
        <v>345</v>
      </c>
      <c r="F137" s="9" t="s">
        <v>121</v>
      </c>
      <c r="G137" s="20" t="s">
        <v>14</v>
      </c>
      <c r="H137" s="9" t="s">
        <v>570</v>
      </c>
      <c r="I137" s="9">
        <v>16</v>
      </c>
      <c r="J137" s="9" t="s">
        <v>177</v>
      </c>
      <c r="K137" s="1">
        <v>0.29838338523244701</v>
      </c>
      <c r="L137" s="1">
        <v>0.70133192146321499</v>
      </c>
      <c r="M137" s="1">
        <v>2.8469330433815898E-4</v>
      </c>
      <c r="N137" s="7">
        <v>2.3504389191002124</v>
      </c>
      <c r="O137" s="14" t="s">
        <v>120</v>
      </c>
      <c r="P137" s="6">
        <v>5.49000000000001</v>
      </c>
      <c r="Q137" s="1">
        <v>0.36600000000000066</v>
      </c>
    </row>
    <row r="138" spans="1:32">
      <c r="A138" s="9" t="s">
        <v>568</v>
      </c>
      <c r="B138" s="9" t="s">
        <v>126</v>
      </c>
      <c r="C138" s="9" t="s">
        <v>569</v>
      </c>
      <c r="D138" s="9" t="s">
        <v>300</v>
      </c>
      <c r="E138" s="21" t="s">
        <v>345</v>
      </c>
      <c r="F138" s="9" t="s">
        <v>129</v>
      </c>
      <c r="G138" s="20" t="s">
        <v>16</v>
      </c>
      <c r="H138" s="9" t="s">
        <v>570</v>
      </c>
      <c r="I138" s="9">
        <v>16</v>
      </c>
      <c r="J138" s="9" t="s">
        <v>177</v>
      </c>
      <c r="K138" s="1">
        <v>0.95972914312271096</v>
      </c>
      <c r="L138" s="1">
        <v>4.02708566843945E-2</v>
      </c>
      <c r="M138" s="1">
        <v>1.92894339626058E-10</v>
      </c>
      <c r="N138" s="7">
        <v>23.831853159821627</v>
      </c>
      <c r="O138" s="14" t="s">
        <v>345</v>
      </c>
      <c r="P138" s="6">
        <v>5.49000000000001</v>
      </c>
      <c r="Q138" s="1">
        <v>0.36600000000000066</v>
      </c>
    </row>
    <row r="139" spans="1:32">
      <c r="A139" s="9" t="s">
        <v>571</v>
      </c>
      <c r="B139" s="9" t="s">
        <v>126</v>
      </c>
      <c r="C139" s="9" t="s">
        <v>574</v>
      </c>
      <c r="D139" s="9" t="s">
        <v>575</v>
      </c>
      <c r="E139" s="21" t="s">
        <v>345</v>
      </c>
      <c r="F139" s="9" t="s">
        <v>129</v>
      </c>
      <c r="G139" s="20" t="s">
        <v>14</v>
      </c>
      <c r="H139" s="9" t="s">
        <v>570</v>
      </c>
      <c r="I139" s="9">
        <v>48</v>
      </c>
      <c r="J139" s="9" t="s">
        <v>177</v>
      </c>
      <c r="K139" s="1">
        <v>0.26298539999999998</v>
      </c>
      <c r="L139" s="1">
        <v>0.73701459999999996</v>
      </c>
      <c r="M139" s="1">
        <v>1.5347649999999999E-9</v>
      </c>
      <c r="N139" s="7">
        <v>2.8024924577562103</v>
      </c>
      <c r="O139" s="14" t="s">
        <v>345</v>
      </c>
      <c r="P139" s="6">
        <v>4.4479999999999897</v>
      </c>
      <c r="Q139" s="1">
        <v>9.463829787234021E-2</v>
      </c>
    </row>
    <row r="140" spans="1:32" s="3" customFormat="1">
      <c r="A140" s="9" t="s">
        <v>571</v>
      </c>
      <c r="B140" s="9" t="s">
        <v>126</v>
      </c>
      <c r="C140" s="9" t="s">
        <v>573</v>
      </c>
      <c r="D140" s="9" t="s">
        <v>135</v>
      </c>
      <c r="E140" s="21" t="s">
        <v>345</v>
      </c>
      <c r="F140" s="9" t="s">
        <v>135</v>
      </c>
      <c r="G140" s="20" t="s">
        <v>14</v>
      </c>
      <c r="H140" s="9" t="s">
        <v>570</v>
      </c>
      <c r="I140" s="9">
        <v>48</v>
      </c>
      <c r="J140" s="9" t="s">
        <v>177</v>
      </c>
      <c r="K140" s="1">
        <v>0.30172130000000003</v>
      </c>
      <c r="L140" s="1">
        <v>0.69827870000000003</v>
      </c>
      <c r="M140" s="1">
        <v>6.2873150000000002E-10</v>
      </c>
      <c r="N140" s="7">
        <v>2.3143168878034133</v>
      </c>
      <c r="O140" s="14" t="s">
        <v>120</v>
      </c>
      <c r="P140" s="6">
        <v>4.4479999999999897</v>
      </c>
      <c r="Q140" s="1">
        <v>9.463829787234021E-2</v>
      </c>
      <c r="R140" s="9"/>
      <c r="S140" s="9"/>
      <c r="T140" s="9"/>
      <c r="U140" s="9"/>
      <c r="V140" s="9"/>
      <c r="W140" s="9"/>
      <c r="X140" s="9"/>
      <c r="Y140" s="9"/>
      <c r="Z140" s="9"/>
      <c r="AA140" s="9"/>
      <c r="AB140" s="9"/>
      <c r="AC140" s="9"/>
      <c r="AD140" s="9"/>
      <c r="AE140" s="9"/>
      <c r="AF140" s="9"/>
    </row>
    <row r="141" spans="1:32">
      <c r="A141" s="9" t="s">
        <v>571</v>
      </c>
      <c r="B141" s="9" t="s">
        <v>126</v>
      </c>
      <c r="C141" s="9" t="s">
        <v>572</v>
      </c>
      <c r="D141" s="9" t="s">
        <v>135</v>
      </c>
      <c r="E141" s="21" t="s">
        <v>345</v>
      </c>
      <c r="F141" s="9" t="s">
        <v>135</v>
      </c>
      <c r="G141" s="20" t="s">
        <v>14</v>
      </c>
      <c r="H141" s="9" t="s">
        <v>570</v>
      </c>
      <c r="I141" s="9">
        <v>48</v>
      </c>
      <c r="J141" s="9" t="s">
        <v>177</v>
      </c>
      <c r="K141" s="1">
        <v>9.4599630000000004E-2</v>
      </c>
      <c r="L141" s="1">
        <v>0.28179887999999997</v>
      </c>
      <c r="M141" s="1">
        <v>0.62360148000000004</v>
      </c>
      <c r="N141" s="7">
        <v>2.2129310095199815</v>
      </c>
      <c r="O141" s="14" t="s">
        <v>120</v>
      </c>
      <c r="P141" s="6">
        <v>4.4479999999999897</v>
      </c>
      <c r="Q141" s="1">
        <v>9.463829787234021E-2</v>
      </c>
    </row>
    <row r="142" spans="1:32">
      <c r="A142" s="9" t="s">
        <v>571</v>
      </c>
      <c r="B142" s="9" t="s">
        <v>126</v>
      </c>
      <c r="C142" s="9" t="s">
        <v>180</v>
      </c>
      <c r="D142" s="9" t="s">
        <v>180</v>
      </c>
      <c r="E142" s="21" t="s">
        <v>345</v>
      </c>
      <c r="F142" s="9" t="s">
        <v>121</v>
      </c>
      <c r="G142" s="20" t="s">
        <v>14</v>
      </c>
      <c r="H142" s="9" t="s">
        <v>570</v>
      </c>
      <c r="I142" s="9">
        <v>48</v>
      </c>
      <c r="J142" s="9" t="s">
        <v>177</v>
      </c>
      <c r="K142" s="1">
        <v>0.28972264553417898</v>
      </c>
      <c r="L142" s="1">
        <v>0.71027735423441896</v>
      </c>
      <c r="M142" s="1">
        <v>2.3140240174915001E-10</v>
      </c>
      <c r="N142" s="7">
        <v>2.4515769311882338</v>
      </c>
      <c r="O142" s="14" t="s">
        <v>120</v>
      </c>
      <c r="P142" s="6">
        <v>4.4479999999999897</v>
      </c>
      <c r="Q142" s="1">
        <v>9.463829787234021E-2</v>
      </c>
    </row>
    <row r="143" spans="1:32">
      <c r="A143" s="9" t="s">
        <v>571</v>
      </c>
      <c r="B143" s="9" t="s">
        <v>126</v>
      </c>
      <c r="C143" s="9" t="s">
        <v>569</v>
      </c>
      <c r="D143" s="9" t="s">
        <v>300</v>
      </c>
      <c r="E143" s="21" t="s">
        <v>345</v>
      </c>
      <c r="F143" s="9" t="s">
        <v>129</v>
      </c>
      <c r="G143" s="20" t="s">
        <v>16</v>
      </c>
      <c r="H143" s="9" t="s">
        <v>570</v>
      </c>
      <c r="I143" s="9">
        <v>48</v>
      </c>
      <c r="J143" s="9" t="s">
        <v>177</v>
      </c>
      <c r="K143" s="1">
        <v>0.32924617465790801</v>
      </c>
      <c r="L143" s="1">
        <v>0.67075382534209205</v>
      </c>
      <c r="M143" s="1">
        <v>4.9239405888814796E-22</v>
      </c>
      <c r="N143" s="7">
        <v>2.0372410584238856</v>
      </c>
      <c r="O143" s="14" t="s">
        <v>120</v>
      </c>
      <c r="P143" s="6">
        <v>4.4479999999999897</v>
      </c>
      <c r="Q143" s="1">
        <v>9.463829787234021E-2</v>
      </c>
    </row>
    <row r="144" spans="1:32">
      <c r="A144" s="9" t="s">
        <v>610</v>
      </c>
      <c r="B144" s="9" t="s">
        <v>117</v>
      </c>
      <c r="C144" s="9" t="s">
        <v>611</v>
      </c>
      <c r="D144" s="9" t="s">
        <v>119</v>
      </c>
      <c r="E144" s="21" t="s">
        <v>345</v>
      </c>
      <c r="F144" s="9" t="s">
        <v>121</v>
      </c>
      <c r="G144" s="20" t="s">
        <v>14</v>
      </c>
      <c r="H144" s="9" t="s">
        <v>612</v>
      </c>
      <c r="I144" s="9">
        <v>10</v>
      </c>
      <c r="J144" s="9" t="s">
        <v>123</v>
      </c>
      <c r="K144" s="1">
        <v>5.3476642566224301E-2</v>
      </c>
      <c r="L144" s="1">
        <v>0.25859531870181401</v>
      </c>
      <c r="M144" s="1">
        <v>0.68792803873196096</v>
      </c>
      <c r="N144" s="7">
        <v>2.6602493896078996</v>
      </c>
      <c r="O144" s="14" t="s">
        <v>120</v>
      </c>
      <c r="P144" s="6">
        <v>0.17</v>
      </c>
      <c r="Q144" s="1">
        <f>P144/(I144-1)</f>
        <v>1.8888888888888889E-2</v>
      </c>
    </row>
    <row r="145" spans="1:19">
      <c r="A145" s="9" t="s">
        <v>610</v>
      </c>
      <c r="B145" s="9" t="s">
        <v>117</v>
      </c>
      <c r="C145" s="9" t="s">
        <v>439</v>
      </c>
      <c r="D145" s="9" t="s">
        <v>119</v>
      </c>
      <c r="E145" s="21" t="s">
        <v>345</v>
      </c>
      <c r="F145" s="9" t="s">
        <v>121</v>
      </c>
      <c r="G145" s="20" t="s">
        <v>16</v>
      </c>
      <c r="H145" s="9" t="s">
        <v>612</v>
      </c>
      <c r="I145" s="9">
        <v>10</v>
      </c>
      <c r="J145" s="9" t="s">
        <v>123</v>
      </c>
      <c r="K145" s="1">
        <v>2.4238251132975602E-2</v>
      </c>
      <c r="L145" s="1">
        <v>0.12573241806087501</v>
      </c>
      <c r="M145" s="1">
        <v>0.85002933080614895</v>
      </c>
      <c r="N145" s="7">
        <v>6.7606218341764173</v>
      </c>
      <c r="O145" s="14" t="s">
        <v>345</v>
      </c>
      <c r="P145" s="6">
        <v>0.17</v>
      </c>
      <c r="Q145" s="1">
        <f>P145/(I145-1)</f>
        <v>1.8888888888888889E-2</v>
      </c>
    </row>
    <row r="146" spans="1:19">
      <c r="A146" s="9" t="s">
        <v>610</v>
      </c>
      <c r="B146" s="9" t="s">
        <v>117</v>
      </c>
      <c r="C146" s="9" t="s">
        <v>613</v>
      </c>
      <c r="D146" s="9" t="s">
        <v>119</v>
      </c>
      <c r="E146" s="21" t="s">
        <v>345</v>
      </c>
      <c r="F146" s="9" t="s">
        <v>121</v>
      </c>
      <c r="G146" s="20" t="s">
        <v>16</v>
      </c>
      <c r="H146" s="9" t="s">
        <v>612</v>
      </c>
      <c r="I146" s="9">
        <v>10</v>
      </c>
      <c r="J146" s="9" t="s">
        <v>123</v>
      </c>
      <c r="K146" s="1">
        <v>3.1310919536427603E-2</v>
      </c>
      <c r="L146" s="1">
        <v>0.150241939599293</v>
      </c>
      <c r="M146" s="1">
        <v>0.81844714086428005</v>
      </c>
      <c r="N146" s="7">
        <v>5.4475277878277035</v>
      </c>
      <c r="O146" s="14" t="s">
        <v>345</v>
      </c>
      <c r="P146" s="6">
        <v>0.17</v>
      </c>
      <c r="Q146" s="1">
        <f>P146/(I146-1)</f>
        <v>1.8888888888888889E-2</v>
      </c>
    </row>
    <row r="147" spans="1:19" ht="13.2">
      <c r="A147" s="28" t="s">
        <v>718</v>
      </c>
      <c r="B147" s="9" t="s">
        <v>117</v>
      </c>
      <c r="C147" s="9" t="s">
        <v>119</v>
      </c>
      <c r="D147" s="9" t="s">
        <v>119</v>
      </c>
      <c r="E147" s="21" t="s">
        <v>345</v>
      </c>
      <c r="F147" s="9" t="s">
        <v>121</v>
      </c>
      <c r="G147" s="20" t="s">
        <v>14</v>
      </c>
      <c r="H147" s="9" t="s">
        <v>717</v>
      </c>
      <c r="I147" s="9">
        <v>8</v>
      </c>
      <c r="J147" s="9" t="s">
        <v>195</v>
      </c>
      <c r="K147" s="1">
        <v>5.5191520000000003E-3</v>
      </c>
      <c r="L147" s="1">
        <v>4.4575823000000001E-2</v>
      </c>
      <c r="M147" s="1">
        <v>0.94990502499999996</v>
      </c>
      <c r="N147" s="7">
        <v>21.309870711753319</v>
      </c>
      <c r="O147" s="14" t="s">
        <v>345</v>
      </c>
      <c r="P147" s="14" t="s">
        <v>730</v>
      </c>
      <c r="Q147" s="14" t="s">
        <v>730</v>
      </c>
    </row>
    <row r="148" spans="1:19" ht="13.2">
      <c r="A148" s="28" t="s">
        <v>719</v>
      </c>
      <c r="B148" s="9" t="s">
        <v>117</v>
      </c>
      <c r="C148" s="9" t="s">
        <v>119</v>
      </c>
      <c r="D148" s="9" t="s">
        <v>119</v>
      </c>
      <c r="E148" s="21" t="s">
        <v>345</v>
      </c>
      <c r="F148" s="9" t="s">
        <v>121</v>
      </c>
      <c r="G148" s="20" t="s">
        <v>14</v>
      </c>
      <c r="H148" s="9" t="s">
        <v>717</v>
      </c>
      <c r="I148" s="9">
        <v>8</v>
      </c>
      <c r="J148" s="9" t="s">
        <v>195</v>
      </c>
      <c r="K148" s="1">
        <v>9.3457709999999992E-3</v>
      </c>
      <c r="L148" s="1">
        <v>7.5178274000000003E-2</v>
      </c>
      <c r="M148" s="1">
        <v>0.91547595500000001</v>
      </c>
      <c r="N148" s="7">
        <v>12.177400547929578</v>
      </c>
      <c r="O148" s="14" t="s">
        <v>345</v>
      </c>
      <c r="P148" s="14" t="s">
        <v>730</v>
      </c>
      <c r="Q148" s="14" t="s">
        <v>730</v>
      </c>
    </row>
    <row r="149" spans="1:19">
      <c r="A149" s="9" t="s">
        <v>210</v>
      </c>
      <c r="B149" s="3" t="s">
        <v>117</v>
      </c>
      <c r="C149" s="9" t="s">
        <v>215</v>
      </c>
      <c r="D149" s="9" t="s">
        <v>128</v>
      </c>
      <c r="E149" s="21" t="s">
        <v>345</v>
      </c>
      <c r="F149" s="9" t="s">
        <v>129</v>
      </c>
      <c r="G149" s="20" t="s">
        <v>14</v>
      </c>
      <c r="H149" s="9" t="s">
        <v>212</v>
      </c>
      <c r="I149" s="9">
        <v>10</v>
      </c>
      <c r="J149" s="9" t="s">
        <v>195</v>
      </c>
      <c r="K149" s="1">
        <v>1.117516E-2</v>
      </c>
      <c r="L149" s="1">
        <v>5.7847830000000003E-2</v>
      </c>
      <c r="M149" s="1">
        <v>0.93097700999999999</v>
      </c>
      <c r="N149" s="7">
        <v>16.093551132341524</v>
      </c>
      <c r="O149" s="14" t="s">
        <v>345</v>
      </c>
      <c r="P149" s="6">
        <v>4.3099999999999996</v>
      </c>
      <c r="Q149" s="1">
        <f t="shared" ref="Q149:Q169" si="4">P149/(I149-1)</f>
        <v>0.47888888888888886</v>
      </c>
      <c r="R149" s="9" t="s">
        <v>213</v>
      </c>
    </row>
    <row r="150" spans="1:19">
      <c r="A150" s="9" t="s">
        <v>210</v>
      </c>
      <c r="B150" s="3" t="s">
        <v>117</v>
      </c>
      <c r="C150" s="3" t="s">
        <v>211</v>
      </c>
      <c r="D150" s="3" t="s">
        <v>180</v>
      </c>
      <c r="E150" s="21" t="s">
        <v>345</v>
      </c>
      <c r="F150" s="9" t="s">
        <v>121</v>
      </c>
      <c r="G150" s="20" t="s">
        <v>14</v>
      </c>
      <c r="H150" s="9" t="s">
        <v>212</v>
      </c>
      <c r="I150" s="9">
        <v>8</v>
      </c>
      <c r="J150" s="9" t="s">
        <v>195</v>
      </c>
      <c r="K150" s="1">
        <v>1.877303E-2</v>
      </c>
      <c r="L150" s="1">
        <v>0.15184199000000001</v>
      </c>
      <c r="M150" s="1">
        <v>0.82938498000000005</v>
      </c>
      <c r="N150" s="7">
        <v>5.4621582607024575</v>
      </c>
      <c r="O150" s="14" t="s">
        <v>345</v>
      </c>
      <c r="P150" s="6">
        <v>2.92</v>
      </c>
      <c r="Q150" s="1">
        <f t="shared" si="4"/>
        <v>0.41714285714285715</v>
      </c>
      <c r="R150" s="9" t="s">
        <v>213</v>
      </c>
    </row>
    <row r="151" spans="1:19">
      <c r="A151" s="9" t="s">
        <v>210</v>
      </c>
      <c r="B151" s="3" t="s">
        <v>117</v>
      </c>
      <c r="C151" s="9" t="s">
        <v>180</v>
      </c>
      <c r="D151" s="9" t="s">
        <v>180</v>
      </c>
      <c r="E151" s="21" t="s">
        <v>345</v>
      </c>
      <c r="F151" s="9" t="s">
        <v>121</v>
      </c>
      <c r="G151" s="20" t="s">
        <v>14</v>
      </c>
      <c r="H151" s="9" t="s">
        <v>212</v>
      </c>
      <c r="I151" s="9">
        <v>11</v>
      </c>
      <c r="J151" s="9" t="s">
        <v>195</v>
      </c>
      <c r="K151" s="1">
        <v>0.20380490000000001</v>
      </c>
      <c r="L151" s="1">
        <v>0.58180379999999998</v>
      </c>
      <c r="M151" s="1">
        <v>0.21439130000000001</v>
      </c>
      <c r="N151" s="7">
        <v>2.7137472462735195</v>
      </c>
      <c r="O151" s="14" t="s">
        <v>345</v>
      </c>
      <c r="P151" s="6">
        <v>3.38</v>
      </c>
      <c r="Q151" s="1">
        <f t="shared" si="4"/>
        <v>0.33799999999999997</v>
      </c>
      <c r="R151" s="9" t="s">
        <v>213</v>
      </c>
    </row>
    <row r="152" spans="1:19">
      <c r="A152" s="9" t="s">
        <v>210</v>
      </c>
      <c r="B152" s="3" t="s">
        <v>117</v>
      </c>
      <c r="C152" s="3" t="s">
        <v>214</v>
      </c>
      <c r="D152" s="3" t="s">
        <v>180</v>
      </c>
      <c r="E152" s="21" t="s">
        <v>345</v>
      </c>
      <c r="F152" s="9" t="s">
        <v>121</v>
      </c>
      <c r="G152" s="20" t="s">
        <v>14</v>
      </c>
      <c r="H152" s="9" t="s">
        <v>212</v>
      </c>
      <c r="I152" s="9">
        <v>9</v>
      </c>
      <c r="J152" s="9" t="s">
        <v>195</v>
      </c>
      <c r="K152" s="1">
        <v>0.11936910000000001</v>
      </c>
      <c r="L152" s="1">
        <v>0.54148399999999997</v>
      </c>
      <c r="M152" s="1">
        <v>0.33914689999999997</v>
      </c>
      <c r="N152" s="7">
        <v>1.5966060724718405</v>
      </c>
      <c r="O152" s="14" t="s">
        <v>120</v>
      </c>
      <c r="P152" s="6">
        <v>3.38</v>
      </c>
      <c r="Q152" s="1">
        <f t="shared" si="4"/>
        <v>0.42249999999999999</v>
      </c>
      <c r="R152" s="9" t="s">
        <v>213</v>
      </c>
    </row>
    <row r="153" spans="1:19">
      <c r="A153" s="9" t="s">
        <v>210</v>
      </c>
      <c r="B153" s="3" t="s">
        <v>117</v>
      </c>
      <c r="C153" s="9" t="s">
        <v>216</v>
      </c>
      <c r="D153" s="9" t="s">
        <v>217</v>
      </c>
      <c r="E153" s="21" t="s">
        <v>345</v>
      </c>
      <c r="F153" s="9" t="s">
        <v>129</v>
      </c>
      <c r="G153" s="20" t="s">
        <v>16</v>
      </c>
      <c r="H153" s="9" t="s">
        <v>212</v>
      </c>
      <c r="I153" s="9">
        <v>12</v>
      </c>
      <c r="J153" s="9" t="s">
        <v>195</v>
      </c>
      <c r="K153" s="1">
        <v>1.549032E-2</v>
      </c>
      <c r="L153" s="1">
        <v>7.0853869999999999E-2</v>
      </c>
      <c r="M153" s="1">
        <v>0.91365580999999996</v>
      </c>
      <c r="N153" s="7">
        <v>12.894931638878722</v>
      </c>
      <c r="O153" s="14" t="s">
        <v>345</v>
      </c>
      <c r="P153" s="6">
        <v>4.1500000000000004</v>
      </c>
      <c r="Q153" s="1">
        <f t="shared" si="4"/>
        <v>0.37727272727272732</v>
      </c>
      <c r="R153" s="9" t="s">
        <v>213</v>
      </c>
    </row>
    <row r="154" spans="1:19">
      <c r="A154" s="9" t="s">
        <v>434</v>
      </c>
      <c r="B154" s="9" t="s">
        <v>126</v>
      </c>
      <c r="C154" s="9" t="s">
        <v>361</v>
      </c>
      <c r="D154" s="9" t="s">
        <v>119</v>
      </c>
      <c r="E154" s="21" t="s">
        <v>345</v>
      </c>
      <c r="F154" s="9" t="s">
        <v>121</v>
      </c>
      <c r="G154" s="20" t="s">
        <v>14</v>
      </c>
      <c r="H154" s="9" t="s">
        <v>435</v>
      </c>
      <c r="I154" s="9">
        <v>8</v>
      </c>
      <c r="J154" s="9" t="s">
        <v>131</v>
      </c>
      <c r="K154" s="1">
        <v>5.7569305515021499E-2</v>
      </c>
      <c r="L154" s="1">
        <v>0.406947313449805</v>
      </c>
      <c r="M154" s="1">
        <v>0.53548338103517301</v>
      </c>
      <c r="N154" s="7">
        <v>1.3158543215231775</v>
      </c>
      <c r="O154" s="14" t="s">
        <v>120</v>
      </c>
      <c r="P154" s="6">
        <v>2.2469999999999999</v>
      </c>
      <c r="Q154" s="1">
        <f t="shared" si="4"/>
        <v>0.32100000000000001</v>
      </c>
    </row>
    <row r="155" spans="1:19">
      <c r="A155" s="9" t="s">
        <v>434</v>
      </c>
      <c r="B155" s="9" t="s">
        <v>126</v>
      </c>
      <c r="C155" s="9" t="s">
        <v>436</v>
      </c>
      <c r="D155" s="9" t="s">
        <v>135</v>
      </c>
      <c r="E155" s="21" t="s">
        <v>345</v>
      </c>
      <c r="F155" s="9" t="s">
        <v>135</v>
      </c>
      <c r="G155" s="20" t="s">
        <v>16</v>
      </c>
      <c r="H155" s="9" t="s">
        <v>435</v>
      </c>
      <c r="I155" s="9">
        <v>9</v>
      </c>
      <c r="J155" s="9" t="s">
        <v>131</v>
      </c>
      <c r="K155" s="1">
        <v>0.13644359833786501</v>
      </c>
      <c r="L155" s="1">
        <v>0.84011611780287199</v>
      </c>
      <c r="M155" s="1">
        <v>2.3440283859262299E-2</v>
      </c>
      <c r="N155" s="7">
        <v>6.1572409994828465</v>
      </c>
      <c r="O155" s="14" t="s">
        <v>345</v>
      </c>
      <c r="P155" s="6">
        <v>3.4969999999999999</v>
      </c>
      <c r="Q155" s="1">
        <f t="shared" si="4"/>
        <v>0.43712499999999999</v>
      </c>
    </row>
    <row r="156" spans="1:19">
      <c r="A156" s="9" t="s">
        <v>652</v>
      </c>
      <c r="B156" s="9" t="s">
        <v>126</v>
      </c>
      <c r="C156" s="9" t="s">
        <v>653</v>
      </c>
      <c r="D156" s="9" t="s">
        <v>135</v>
      </c>
      <c r="E156" s="21" t="s">
        <v>345</v>
      </c>
      <c r="F156" s="9" t="s">
        <v>135</v>
      </c>
      <c r="G156" s="20" t="s">
        <v>14</v>
      </c>
      <c r="H156" s="9" t="s">
        <v>654</v>
      </c>
      <c r="I156" s="9">
        <v>22</v>
      </c>
      <c r="J156" s="9" t="s">
        <v>424</v>
      </c>
      <c r="K156" s="1">
        <v>0.26069651900000002</v>
      </c>
      <c r="L156" s="1">
        <v>0.73895619530000001</v>
      </c>
      <c r="M156" s="1">
        <v>3.4728569999999999E-4</v>
      </c>
      <c r="N156" s="7">
        <v>2.834545693722899</v>
      </c>
      <c r="O156" s="14" t="s">
        <v>345</v>
      </c>
      <c r="P156" s="6">
        <v>6.4</v>
      </c>
      <c r="Q156" s="1">
        <f t="shared" si="4"/>
        <v>0.30476190476190479</v>
      </c>
    </row>
    <row r="157" spans="1:19">
      <c r="A157" s="9" t="s">
        <v>652</v>
      </c>
      <c r="B157" s="9" t="s">
        <v>126</v>
      </c>
      <c r="C157" s="9" t="s">
        <v>661</v>
      </c>
      <c r="D157" s="9" t="s">
        <v>119</v>
      </c>
      <c r="E157" s="21" t="s">
        <v>345</v>
      </c>
      <c r="F157" s="9" t="s">
        <v>121</v>
      </c>
      <c r="G157" s="20" t="s">
        <v>14</v>
      </c>
      <c r="H157" s="9" t="s">
        <v>654</v>
      </c>
      <c r="I157" s="9">
        <v>22</v>
      </c>
      <c r="J157" s="9" t="s">
        <v>424</v>
      </c>
      <c r="K157" s="1">
        <v>6.9935760000000005E-4</v>
      </c>
      <c r="L157" s="1">
        <v>1.95206E-3</v>
      </c>
      <c r="M157" s="1">
        <v>0.99734858240000002</v>
      </c>
      <c r="N157" s="7">
        <v>510.92106922942941</v>
      </c>
      <c r="O157" s="14" t="s">
        <v>345</v>
      </c>
      <c r="P157" s="6">
        <v>6.4</v>
      </c>
      <c r="Q157" s="1">
        <f t="shared" si="4"/>
        <v>0.30476190476190479</v>
      </c>
    </row>
    <row r="158" spans="1:19">
      <c r="A158" s="9" t="s">
        <v>652</v>
      </c>
      <c r="B158" s="9" t="s">
        <v>126</v>
      </c>
      <c r="C158" s="9" t="s">
        <v>662</v>
      </c>
      <c r="D158" s="9" t="s">
        <v>119</v>
      </c>
      <c r="E158" s="21" t="s">
        <v>345</v>
      </c>
      <c r="F158" s="9" t="s">
        <v>121</v>
      </c>
      <c r="G158" s="20" t="s">
        <v>14</v>
      </c>
      <c r="H158" s="9" t="s">
        <v>654</v>
      </c>
      <c r="I158" s="9">
        <v>22</v>
      </c>
      <c r="J158" s="9" t="s">
        <v>424</v>
      </c>
      <c r="K158" s="1">
        <v>5.7982390000000002E-2</v>
      </c>
      <c r="L158" s="1">
        <v>0.17329307999999999</v>
      </c>
      <c r="M158" s="1">
        <v>0.76872452999999996</v>
      </c>
      <c r="N158" s="7">
        <v>4.4359793824427385</v>
      </c>
      <c r="O158" s="14" t="s">
        <v>345</v>
      </c>
      <c r="P158" s="6">
        <v>6.4</v>
      </c>
      <c r="Q158" s="1">
        <f t="shared" si="4"/>
        <v>0.30476190476190479</v>
      </c>
    </row>
    <row r="159" spans="1:19">
      <c r="A159" s="9" t="s">
        <v>652</v>
      </c>
      <c r="B159" s="9" t="s">
        <v>126</v>
      </c>
      <c r="C159" s="9" t="s">
        <v>663</v>
      </c>
      <c r="D159" s="9" t="s">
        <v>119</v>
      </c>
      <c r="E159" s="21" t="s">
        <v>345</v>
      </c>
      <c r="F159" s="9" t="s">
        <v>121</v>
      </c>
      <c r="G159" s="20" t="s">
        <v>14</v>
      </c>
      <c r="H159" s="9" t="s">
        <v>654</v>
      </c>
      <c r="I159" s="9">
        <v>22</v>
      </c>
      <c r="J159" s="9" t="s">
        <v>424</v>
      </c>
      <c r="K159" s="1">
        <v>3.2678480000000001E-5</v>
      </c>
      <c r="L159" s="1">
        <v>9.9324709999999995E-5</v>
      </c>
      <c r="M159" s="1">
        <v>0.99998679999999995</v>
      </c>
      <c r="N159" s="7">
        <v>10067.855219511841</v>
      </c>
      <c r="O159" s="14" t="s">
        <v>345</v>
      </c>
      <c r="P159" s="6">
        <v>6.4</v>
      </c>
      <c r="Q159" s="1">
        <f t="shared" si="4"/>
        <v>0.30476190476190479</v>
      </c>
    </row>
    <row r="160" spans="1:19">
      <c r="A160" s="9" t="s">
        <v>652</v>
      </c>
      <c r="B160" s="9" t="s">
        <v>126</v>
      </c>
      <c r="C160" s="9" t="s">
        <v>656</v>
      </c>
      <c r="D160" s="9" t="s">
        <v>119</v>
      </c>
      <c r="E160" s="21" t="s">
        <v>345</v>
      </c>
      <c r="F160" s="9" t="s">
        <v>121</v>
      </c>
      <c r="G160" s="20" t="s">
        <v>16</v>
      </c>
      <c r="H160" s="9" t="s">
        <v>654</v>
      </c>
      <c r="I160" s="9">
        <v>22</v>
      </c>
      <c r="J160" s="9" t="s">
        <v>424</v>
      </c>
      <c r="K160" s="1">
        <v>0.1821139</v>
      </c>
      <c r="L160" s="1">
        <v>0.60954399999999997</v>
      </c>
      <c r="M160" s="1">
        <v>0.2083421</v>
      </c>
      <c r="N160" s="7">
        <v>2.9256880870452968</v>
      </c>
      <c r="O160" s="14" t="s">
        <v>345</v>
      </c>
      <c r="P160" s="6">
        <v>6.4</v>
      </c>
      <c r="Q160" s="1">
        <f t="shared" si="4"/>
        <v>0.30476190476190479</v>
      </c>
      <c r="S160" s="2"/>
    </row>
    <row r="161" spans="1:32">
      <c r="A161" s="9" t="s">
        <v>652</v>
      </c>
      <c r="B161" s="9" t="s">
        <v>126</v>
      </c>
      <c r="C161" s="9" t="s">
        <v>659</v>
      </c>
      <c r="D161" s="9" t="s">
        <v>119</v>
      </c>
      <c r="E161" s="21" t="s">
        <v>345</v>
      </c>
      <c r="F161" s="9" t="s">
        <v>121</v>
      </c>
      <c r="G161" s="20" t="s">
        <v>16</v>
      </c>
      <c r="H161" s="9" t="s">
        <v>654</v>
      </c>
      <c r="I161" s="9">
        <v>22</v>
      </c>
      <c r="J161" s="9" t="s">
        <v>424</v>
      </c>
      <c r="K161" s="1">
        <v>1.789514E-2</v>
      </c>
      <c r="L161" s="1">
        <v>5.9752640000000003E-2</v>
      </c>
      <c r="M161" s="1">
        <v>0.92235221999999994</v>
      </c>
      <c r="N161" s="7">
        <v>15.436175204978388</v>
      </c>
      <c r="O161" s="14" t="s">
        <v>345</v>
      </c>
      <c r="P161" s="6">
        <v>6.4</v>
      </c>
      <c r="Q161" s="1">
        <f t="shared" si="4"/>
        <v>0.30476190476190479</v>
      </c>
    </row>
    <row r="162" spans="1:32" s="31" customFormat="1">
      <c r="A162" s="9" t="s">
        <v>652</v>
      </c>
      <c r="B162" s="9" t="s">
        <v>126</v>
      </c>
      <c r="C162" s="9" t="s">
        <v>655</v>
      </c>
      <c r="D162" s="9" t="s">
        <v>135</v>
      </c>
      <c r="E162" s="21" t="s">
        <v>345</v>
      </c>
      <c r="F162" s="9" t="s">
        <v>135</v>
      </c>
      <c r="G162" s="20" t="s">
        <v>16</v>
      </c>
      <c r="H162" s="9" t="s">
        <v>654</v>
      </c>
      <c r="I162" s="9">
        <v>22</v>
      </c>
      <c r="J162" s="9" t="s">
        <v>424</v>
      </c>
      <c r="K162" s="1">
        <v>0.33873429999999999</v>
      </c>
      <c r="L162" s="1">
        <v>0.66126569999999996</v>
      </c>
      <c r="M162" s="1">
        <v>6.3664349999999994E-11</v>
      </c>
      <c r="N162" s="7">
        <v>1.9521663439456824</v>
      </c>
      <c r="O162" s="14" t="s">
        <v>120</v>
      </c>
      <c r="P162" s="6">
        <v>6.4</v>
      </c>
      <c r="Q162" s="1">
        <f t="shared" si="4"/>
        <v>0.30476190476190479</v>
      </c>
      <c r="R162" s="9"/>
      <c r="S162" s="9"/>
      <c r="T162" s="9"/>
      <c r="U162" s="9"/>
      <c r="V162" s="9"/>
      <c r="W162" s="9"/>
      <c r="X162" s="9"/>
      <c r="Y162" s="9"/>
      <c r="Z162" s="9"/>
      <c r="AA162" s="9"/>
      <c r="AB162" s="9"/>
      <c r="AC162" s="9"/>
      <c r="AD162" s="9"/>
      <c r="AE162" s="9"/>
      <c r="AF162" s="9"/>
    </row>
    <row r="163" spans="1:32" s="31" customFormat="1">
      <c r="A163" s="9" t="s">
        <v>652</v>
      </c>
      <c r="B163" s="9" t="s">
        <v>126</v>
      </c>
      <c r="C163" s="9" t="s">
        <v>660</v>
      </c>
      <c r="D163" s="9" t="s">
        <v>119</v>
      </c>
      <c r="E163" s="21" t="s">
        <v>345</v>
      </c>
      <c r="F163" s="9" t="s">
        <v>121</v>
      </c>
      <c r="G163" s="20" t="s">
        <v>16</v>
      </c>
      <c r="H163" s="9" t="s">
        <v>654</v>
      </c>
      <c r="I163" s="9">
        <v>22</v>
      </c>
      <c r="J163" s="9" t="s">
        <v>424</v>
      </c>
      <c r="K163" s="1">
        <v>0.35939759999999998</v>
      </c>
      <c r="L163" s="1">
        <v>0.64054359999999999</v>
      </c>
      <c r="M163" s="1">
        <v>5.8791169999999998E-5</v>
      </c>
      <c r="N163" s="7">
        <v>1.7822701097614453</v>
      </c>
      <c r="O163" s="14" t="s">
        <v>120</v>
      </c>
      <c r="P163" s="6">
        <v>6.4</v>
      </c>
      <c r="Q163" s="1">
        <f t="shared" si="4"/>
        <v>0.30476190476190479</v>
      </c>
      <c r="R163" s="9"/>
      <c r="S163" s="9"/>
      <c r="T163" s="9"/>
      <c r="U163" s="9"/>
      <c r="V163" s="9"/>
      <c r="W163" s="9"/>
      <c r="X163" s="9"/>
      <c r="Y163" s="9"/>
      <c r="Z163" s="9"/>
      <c r="AA163" s="9"/>
      <c r="AB163" s="9"/>
      <c r="AC163" s="9"/>
      <c r="AD163" s="9"/>
      <c r="AE163" s="9"/>
      <c r="AF163" s="9"/>
    </row>
    <row r="164" spans="1:32">
      <c r="A164" s="9" t="s">
        <v>652</v>
      </c>
      <c r="B164" s="9" t="s">
        <v>126</v>
      </c>
      <c r="C164" s="9" t="s">
        <v>657</v>
      </c>
      <c r="D164" s="9" t="s">
        <v>119</v>
      </c>
      <c r="E164" s="21" t="s">
        <v>345</v>
      </c>
      <c r="F164" s="9" t="s">
        <v>121</v>
      </c>
      <c r="G164" s="20" t="s">
        <v>16</v>
      </c>
      <c r="H164" s="9" t="s">
        <v>654</v>
      </c>
      <c r="I164" s="9">
        <v>22</v>
      </c>
      <c r="J164" s="9" t="s">
        <v>424</v>
      </c>
      <c r="K164" s="1">
        <v>0.39079419999999998</v>
      </c>
      <c r="L164" s="1">
        <v>0.60920580000000002</v>
      </c>
      <c r="M164" s="1">
        <v>5.5007479999999998E-9</v>
      </c>
      <c r="N164" s="7">
        <v>1.5588916109809206</v>
      </c>
      <c r="O164" s="14" t="s">
        <v>120</v>
      </c>
      <c r="P164" s="6">
        <v>6.4</v>
      </c>
      <c r="Q164" s="1">
        <f t="shared" si="4"/>
        <v>0.30476190476190479</v>
      </c>
    </row>
    <row r="165" spans="1:32">
      <c r="A165" s="9" t="s">
        <v>652</v>
      </c>
      <c r="B165" s="9" t="s">
        <v>126</v>
      </c>
      <c r="C165" s="9" t="s">
        <v>658</v>
      </c>
      <c r="D165" s="9" t="s">
        <v>119</v>
      </c>
      <c r="E165" s="21" t="s">
        <v>345</v>
      </c>
      <c r="F165" s="9" t="s">
        <v>121</v>
      </c>
      <c r="G165" s="20" t="s">
        <v>16</v>
      </c>
      <c r="H165" s="9" t="s">
        <v>654</v>
      </c>
      <c r="I165" s="9">
        <v>22</v>
      </c>
      <c r="J165" s="9" t="s">
        <v>424</v>
      </c>
      <c r="K165" s="1">
        <v>0.36513279999999998</v>
      </c>
      <c r="L165" s="1">
        <v>0.63486640000000005</v>
      </c>
      <c r="M165" s="1">
        <v>7.7233390000000005E-7</v>
      </c>
      <c r="N165" s="7">
        <v>1.7387273890485875</v>
      </c>
      <c r="O165" s="14" t="s">
        <v>120</v>
      </c>
      <c r="P165" s="6">
        <v>6.4</v>
      </c>
      <c r="Q165" s="1">
        <f t="shared" si="4"/>
        <v>0.30476190476190479</v>
      </c>
    </row>
    <row r="166" spans="1:32">
      <c r="A166" s="9" t="s">
        <v>589</v>
      </c>
      <c r="B166" s="9" t="s">
        <v>126</v>
      </c>
      <c r="C166" s="9" t="s">
        <v>590</v>
      </c>
      <c r="D166" s="9" t="s">
        <v>119</v>
      </c>
      <c r="E166" s="21" t="s">
        <v>345</v>
      </c>
      <c r="F166" s="9" t="s">
        <v>121</v>
      </c>
      <c r="G166" s="20" t="s">
        <v>14</v>
      </c>
      <c r="H166" s="9" t="s">
        <v>591</v>
      </c>
      <c r="I166" s="9">
        <v>13</v>
      </c>
      <c r="J166" s="9" t="s">
        <v>160</v>
      </c>
      <c r="K166" s="1">
        <v>0.30508820134334902</v>
      </c>
      <c r="L166" s="1">
        <v>0.69416666223891998</v>
      </c>
      <c r="M166" s="1">
        <v>7.4513641773131804E-4</v>
      </c>
      <c r="N166" s="7">
        <v>2.2752982881094721</v>
      </c>
      <c r="O166" s="14" t="s">
        <v>120</v>
      </c>
      <c r="P166" s="6">
        <v>5.12</v>
      </c>
      <c r="Q166" s="1">
        <f t="shared" si="4"/>
        <v>0.42666666666666669</v>
      </c>
    </row>
    <row r="167" spans="1:32">
      <c r="A167" s="9" t="s">
        <v>589</v>
      </c>
      <c r="B167" s="9" t="s">
        <v>126</v>
      </c>
      <c r="C167" s="9" t="s">
        <v>360</v>
      </c>
      <c r="D167" s="9" t="s">
        <v>119</v>
      </c>
      <c r="E167" s="21" t="s">
        <v>345</v>
      </c>
      <c r="F167" s="9" t="s">
        <v>121</v>
      </c>
      <c r="G167" s="20" t="s">
        <v>14</v>
      </c>
      <c r="H167" s="9" t="s">
        <v>591</v>
      </c>
      <c r="I167" s="9">
        <v>13</v>
      </c>
      <c r="J167" s="9" t="s">
        <v>160</v>
      </c>
      <c r="K167" s="1">
        <v>0.28758886918380699</v>
      </c>
      <c r="L167" s="1">
        <v>0.71217036138351797</v>
      </c>
      <c r="M167" s="1">
        <v>2.4076943267549699E-4</v>
      </c>
      <c r="N167" s="7">
        <v>2.4763488357692585</v>
      </c>
      <c r="O167" s="14" t="s">
        <v>120</v>
      </c>
      <c r="P167" s="6">
        <v>5.12</v>
      </c>
      <c r="Q167" s="1">
        <f t="shared" si="4"/>
        <v>0.42666666666666669</v>
      </c>
    </row>
    <row r="168" spans="1:32">
      <c r="A168" s="9" t="s">
        <v>589</v>
      </c>
      <c r="B168" s="9" t="s">
        <v>126</v>
      </c>
      <c r="C168" s="9" t="s">
        <v>344</v>
      </c>
      <c r="D168" s="9" t="s">
        <v>135</v>
      </c>
      <c r="E168" s="21" t="s">
        <v>345</v>
      </c>
      <c r="F168" s="9" t="s">
        <v>135</v>
      </c>
      <c r="G168" s="20" t="s">
        <v>16</v>
      </c>
      <c r="H168" s="9" t="s">
        <v>591</v>
      </c>
      <c r="I168" s="9">
        <v>13</v>
      </c>
      <c r="J168" s="9" t="s">
        <v>160</v>
      </c>
      <c r="K168" s="1">
        <v>0.68054620026415202</v>
      </c>
      <c r="L168" s="1">
        <v>0.31920481389069899</v>
      </c>
      <c r="M168" s="1">
        <v>2.4898584514834401E-4</v>
      </c>
      <c r="N168" s="7">
        <v>2.1320048152443665</v>
      </c>
      <c r="O168" s="14" t="s">
        <v>120</v>
      </c>
      <c r="P168" s="6">
        <v>5.12</v>
      </c>
      <c r="Q168" s="1">
        <f t="shared" si="4"/>
        <v>0.42666666666666669</v>
      </c>
    </row>
    <row r="169" spans="1:32">
      <c r="A169" s="9" t="s">
        <v>589</v>
      </c>
      <c r="B169" s="9" t="s">
        <v>126</v>
      </c>
      <c r="C169" s="9" t="s">
        <v>341</v>
      </c>
      <c r="D169" s="9" t="s">
        <v>283</v>
      </c>
      <c r="E169" s="21" t="s">
        <v>345</v>
      </c>
      <c r="F169" s="9" t="s">
        <v>129</v>
      </c>
      <c r="G169" s="20" t="s">
        <v>16</v>
      </c>
      <c r="H169" s="9" t="s">
        <v>591</v>
      </c>
      <c r="I169" s="9">
        <v>13</v>
      </c>
      <c r="J169" s="9" t="s">
        <v>160</v>
      </c>
      <c r="K169" s="1">
        <v>0.601065653703867</v>
      </c>
      <c r="L169" s="1">
        <v>0.39862534393045801</v>
      </c>
      <c r="M169" s="1">
        <v>3.0900236567470602E-4</v>
      </c>
      <c r="N169" s="7">
        <v>1.5078460586006432</v>
      </c>
      <c r="O169" s="14" t="s">
        <v>120</v>
      </c>
      <c r="P169" s="6">
        <v>5.12</v>
      </c>
      <c r="Q169" s="1">
        <f t="shared" si="4"/>
        <v>0.42666666666666669</v>
      </c>
    </row>
    <row r="170" spans="1:32" ht="13.2">
      <c r="A170" s="28" t="s">
        <v>686</v>
      </c>
      <c r="B170" s="9" t="s">
        <v>117</v>
      </c>
      <c r="C170" s="9" t="s">
        <v>119</v>
      </c>
      <c r="D170" s="9" t="s">
        <v>119</v>
      </c>
      <c r="E170" s="21" t="s">
        <v>345</v>
      </c>
      <c r="F170" s="9" t="s">
        <v>121</v>
      </c>
      <c r="G170" s="20" t="s">
        <v>730</v>
      </c>
      <c r="H170" s="9" t="s">
        <v>685</v>
      </c>
      <c r="I170" s="9">
        <v>12</v>
      </c>
      <c r="J170" s="9" t="s">
        <v>139</v>
      </c>
      <c r="K170" s="1">
        <v>0.14080190000000001</v>
      </c>
      <c r="L170" s="1">
        <v>0.64386829999999995</v>
      </c>
      <c r="M170" s="1">
        <v>0.21532979999999999</v>
      </c>
      <c r="N170" s="16">
        <v>2.9901495287693574</v>
      </c>
      <c r="O170" s="14" t="s">
        <v>345</v>
      </c>
      <c r="P170" s="14" t="s">
        <v>730</v>
      </c>
      <c r="Q170" s="14" t="s">
        <v>730</v>
      </c>
    </row>
    <row r="171" spans="1:32" ht="13.2">
      <c r="A171" s="28" t="s">
        <v>687</v>
      </c>
      <c r="B171" s="9" t="s">
        <v>117</v>
      </c>
      <c r="C171" s="9" t="s">
        <v>119</v>
      </c>
      <c r="D171" s="9" t="s">
        <v>119</v>
      </c>
      <c r="E171" s="21" t="s">
        <v>345</v>
      </c>
      <c r="F171" s="9" t="s">
        <v>121</v>
      </c>
      <c r="G171" s="20" t="s">
        <v>730</v>
      </c>
      <c r="H171" s="9" t="s">
        <v>685</v>
      </c>
      <c r="I171" s="9">
        <v>19</v>
      </c>
      <c r="J171" s="9" t="s">
        <v>139</v>
      </c>
      <c r="K171" s="1">
        <v>0.23796935999999999</v>
      </c>
      <c r="L171" s="1">
        <v>0.74531020999999997</v>
      </c>
      <c r="M171" s="1">
        <v>1.6720430000000001E-2</v>
      </c>
      <c r="N171" s="16">
        <v>3.1319587109869942</v>
      </c>
      <c r="O171" s="14" t="s">
        <v>345</v>
      </c>
      <c r="P171" s="14" t="s">
        <v>730</v>
      </c>
      <c r="Q171" s="14" t="s">
        <v>730</v>
      </c>
    </row>
    <row r="172" spans="1:32">
      <c r="A172" s="9" t="s">
        <v>136</v>
      </c>
      <c r="B172" s="9" t="s">
        <v>117</v>
      </c>
      <c r="C172" s="9" t="s">
        <v>137</v>
      </c>
      <c r="D172" s="9" t="s">
        <v>119</v>
      </c>
      <c r="E172" s="21" t="s">
        <v>345</v>
      </c>
      <c r="F172" s="9" t="s">
        <v>121</v>
      </c>
      <c r="G172" s="20" t="s">
        <v>14</v>
      </c>
      <c r="H172" s="9" t="s">
        <v>138</v>
      </c>
      <c r="I172" s="9">
        <v>10</v>
      </c>
      <c r="J172" s="9" t="s">
        <v>139</v>
      </c>
      <c r="K172" s="1">
        <v>0.125325099327533</v>
      </c>
      <c r="L172" s="1">
        <v>0.72765349401843804</v>
      </c>
      <c r="M172" s="1">
        <v>0.14702140665402999</v>
      </c>
      <c r="N172" s="7">
        <v>4.9493030340183619</v>
      </c>
      <c r="O172" s="14" t="s">
        <v>345</v>
      </c>
      <c r="P172" s="6">
        <v>7.3605999999999998</v>
      </c>
      <c r="Q172" s="1">
        <f t="shared" ref="Q172:Q178" si="5">P172/(I172-1)</f>
        <v>0.81784444444444437</v>
      </c>
    </row>
    <row r="173" spans="1:32">
      <c r="A173" s="9" t="s">
        <v>136</v>
      </c>
      <c r="B173" s="9" t="s">
        <v>117</v>
      </c>
      <c r="C173" s="9" t="s">
        <v>140</v>
      </c>
      <c r="D173" s="9" t="s">
        <v>119</v>
      </c>
      <c r="E173" s="21" t="s">
        <v>345</v>
      </c>
      <c r="F173" s="9" t="s">
        <v>121</v>
      </c>
      <c r="G173" s="20" t="s">
        <v>14</v>
      </c>
      <c r="H173" s="9" t="s">
        <v>138</v>
      </c>
      <c r="I173" s="9">
        <v>10</v>
      </c>
      <c r="J173" s="9" t="s">
        <v>139</v>
      </c>
      <c r="K173" s="1">
        <v>4.6336932469851898E-2</v>
      </c>
      <c r="L173" s="1">
        <v>0.28060117597389</v>
      </c>
      <c r="M173" s="1">
        <v>0.67306189155625895</v>
      </c>
      <c r="N173" s="7">
        <v>2.3986424476670316</v>
      </c>
      <c r="O173" s="14" t="s">
        <v>120</v>
      </c>
      <c r="P173" s="6">
        <v>7.3605999999999998</v>
      </c>
      <c r="Q173" s="1">
        <f t="shared" si="5"/>
        <v>0.81784444444444437</v>
      </c>
    </row>
    <row r="174" spans="1:32">
      <c r="A174" s="9" t="s">
        <v>355</v>
      </c>
      <c r="B174" s="9" t="s">
        <v>117</v>
      </c>
      <c r="C174" s="9" t="s">
        <v>359</v>
      </c>
      <c r="D174" s="9" t="s">
        <v>119</v>
      </c>
      <c r="E174" s="21" t="s">
        <v>345</v>
      </c>
      <c r="F174" s="9" t="s">
        <v>121</v>
      </c>
      <c r="G174" s="20" t="s">
        <v>14</v>
      </c>
      <c r="H174" s="9" t="s">
        <v>357</v>
      </c>
      <c r="I174" s="9">
        <v>10</v>
      </c>
      <c r="J174" s="9" t="s">
        <v>160</v>
      </c>
      <c r="K174" s="1">
        <v>0.106991600827874</v>
      </c>
      <c r="L174" s="1">
        <v>0.57992418265235701</v>
      </c>
      <c r="M174" s="1">
        <v>0.31308421651976898</v>
      </c>
      <c r="N174" s="7">
        <v>1.8522945330772975</v>
      </c>
      <c r="O174" s="14" t="s">
        <v>120</v>
      </c>
      <c r="P174" s="6">
        <v>0.76530612200000003</v>
      </c>
      <c r="Q174" s="1">
        <f t="shared" si="5"/>
        <v>8.5034013555555565E-2</v>
      </c>
    </row>
    <row r="175" spans="1:32">
      <c r="A175" s="9" t="s">
        <v>355</v>
      </c>
      <c r="B175" s="9" t="s">
        <v>117</v>
      </c>
      <c r="C175" s="9" t="s">
        <v>356</v>
      </c>
      <c r="D175" s="9" t="s">
        <v>135</v>
      </c>
      <c r="E175" s="21" t="s">
        <v>345</v>
      </c>
      <c r="F175" s="9" t="s">
        <v>135</v>
      </c>
      <c r="G175" s="20" t="s">
        <v>16</v>
      </c>
      <c r="H175" s="9" t="s">
        <v>357</v>
      </c>
      <c r="I175" s="9">
        <v>10</v>
      </c>
      <c r="J175" s="9" t="s">
        <v>160</v>
      </c>
      <c r="K175" s="1">
        <v>0.198008962092554</v>
      </c>
      <c r="L175" s="1">
        <v>0.79817045214358295</v>
      </c>
      <c r="M175" s="1">
        <v>3.8205857638626802E-3</v>
      </c>
      <c r="N175" s="7">
        <v>4.0309814450241879</v>
      </c>
      <c r="O175" s="14" t="s">
        <v>345</v>
      </c>
      <c r="P175" s="6">
        <v>0.76530612200000003</v>
      </c>
      <c r="Q175" s="1">
        <f t="shared" si="5"/>
        <v>8.5034013555555565E-2</v>
      </c>
    </row>
    <row r="176" spans="1:32">
      <c r="A176" s="9" t="s">
        <v>355</v>
      </c>
      <c r="B176" s="9" t="s">
        <v>117</v>
      </c>
      <c r="C176" s="9" t="s">
        <v>358</v>
      </c>
      <c r="D176" s="9" t="s">
        <v>128</v>
      </c>
      <c r="E176" s="21" t="s">
        <v>345</v>
      </c>
      <c r="F176" s="9" t="s">
        <v>129</v>
      </c>
      <c r="G176" s="20" t="s">
        <v>16</v>
      </c>
      <c r="H176" s="9" t="s">
        <v>357</v>
      </c>
      <c r="I176" s="9">
        <v>10</v>
      </c>
      <c r="J176" s="9" t="s">
        <v>160</v>
      </c>
      <c r="K176" s="1">
        <v>0.20320737347904999</v>
      </c>
      <c r="L176" s="1">
        <v>0.78190507780951901</v>
      </c>
      <c r="M176" s="1">
        <v>1.48875487114308E-2</v>
      </c>
      <c r="N176" s="7">
        <v>3.8478184350437994</v>
      </c>
      <c r="O176" s="14" t="s">
        <v>345</v>
      </c>
      <c r="P176" s="6">
        <v>0.76530612200000003</v>
      </c>
      <c r="Q176" s="1">
        <f t="shared" si="5"/>
        <v>8.5034013555555565E-2</v>
      </c>
    </row>
    <row r="177" spans="1:32">
      <c r="A177" s="9" t="s">
        <v>355</v>
      </c>
      <c r="B177" s="9" t="s">
        <v>117</v>
      </c>
      <c r="C177" s="9" t="s">
        <v>360</v>
      </c>
      <c r="D177" s="9" t="s">
        <v>119</v>
      </c>
      <c r="E177" s="21" t="s">
        <v>345</v>
      </c>
      <c r="F177" s="9" t="s">
        <v>121</v>
      </c>
      <c r="G177" s="20" t="s">
        <v>16</v>
      </c>
      <c r="H177" s="9" t="s">
        <v>357</v>
      </c>
      <c r="I177" s="9">
        <v>11</v>
      </c>
      <c r="J177" s="9" t="s">
        <v>160</v>
      </c>
      <c r="K177" s="1">
        <v>0.164308516860038</v>
      </c>
      <c r="L177" s="1">
        <v>0.80464420881416199</v>
      </c>
      <c r="M177" s="1">
        <v>3.1047274325800098E-2</v>
      </c>
      <c r="N177" s="7">
        <v>4.8971545978932882</v>
      </c>
      <c r="O177" s="14" t="s">
        <v>345</v>
      </c>
      <c r="P177" s="6">
        <v>0.76530612200000003</v>
      </c>
      <c r="Q177" s="1">
        <f t="shared" si="5"/>
        <v>7.6530612200000001E-2</v>
      </c>
    </row>
    <row r="178" spans="1:32" s="3" customFormat="1">
      <c r="A178" s="9" t="s">
        <v>355</v>
      </c>
      <c r="B178" s="9" t="s">
        <v>117</v>
      </c>
      <c r="C178" s="9" t="s">
        <v>361</v>
      </c>
      <c r="D178" s="9" t="s">
        <v>119</v>
      </c>
      <c r="E178" s="21" t="s">
        <v>345</v>
      </c>
      <c r="F178" s="9" t="s">
        <v>121</v>
      </c>
      <c r="G178" s="20" t="s">
        <v>16</v>
      </c>
      <c r="H178" s="9" t="s">
        <v>357</v>
      </c>
      <c r="I178" s="9">
        <v>11</v>
      </c>
      <c r="J178" s="9" t="s">
        <v>160</v>
      </c>
      <c r="K178" s="1">
        <v>0.16617260352854299</v>
      </c>
      <c r="L178" s="1">
        <v>0.80518246058203502</v>
      </c>
      <c r="M178" s="1">
        <v>2.8644935889422699E-2</v>
      </c>
      <c r="N178" s="7">
        <v>4.8454585381983932</v>
      </c>
      <c r="O178" s="14" t="s">
        <v>345</v>
      </c>
      <c r="P178" s="6">
        <v>0.76530612200000003</v>
      </c>
      <c r="Q178" s="1">
        <f t="shared" si="5"/>
        <v>7.6530612200000001E-2</v>
      </c>
      <c r="R178" s="9"/>
      <c r="S178" s="9"/>
      <c r="T178" s="9"/>
      <c r="U178" s="9"/>
      <c r="V178" s="9"/>
      <c r="W178" s="9"/>
      <c r="X178" s="9"/>
      <c r="Y178" s="9"/>
      <c r="Z178" s="9"/>
      <c r="AA178" s="9"/>
      <c r="AB178" s="9"/>
      <c r="AC178" s="9"/>
      <c r="AD178" s="9"/>
      <c r="AE178" s="9"/>
      <c r="AF178" s="9"/>
    </row>
    <row r="179" spans="1:32" ht="13.2">
      <c r="A179" s="28" t="s">
        <v>720</v>
      </c>
      <c r="B179" s="9" t="s">
        <v>117</v>
      </c>
      <c r="C179" s="9" t="s">
        <v>721</v>
      </c>
      <c r="D179" s="9" t="s">
        <v>135</v>
      </c>
      <c r="E179" s="21" t="s">
        <v>345</v>
      </c>
      <c r="F179" s="9" t="s">
        <v>135</v>
      </c>
      <c r="G179" s="20" t="s">
        <v>14</v>
      </c>
      <c r="H179" s="9" t="s">
        <v>717</v>
      </c>
      <c r="I179" s="9">
        <v>8</v>
      </c>
      <c r="J179" s="9" t="s">
        <v>195</v>
      </c>
      <c r="K179" s="1">
        <v>0.18304799999999999</v>
      </c>
      <c r="L179" s="1">
        <v>0.58618990000000004</v>
      </c>
      <c r="M179" s="1">
        <v>0.2307622</v>
      </c>
      <c r="N179" s="7">
        <v>2.5402336257844658</v>
      </c>
      <c r="O179" s="14" t="s">
        <v>120</v>
      </c>
      <c r="P179" s="14" t="s">
        <v>730</v>
      </c>
      <c r="Q179" s="1" t="s">
        <v>730</v>
      </c>
    </row>
    <row r="180" spans="1:32" ht="13.2">
      <c r="A180" s="28" t="s">
        <v>722</v>
      </c>
      <c r="B180" s="9" t="s">
        <v>117</v>
      </c>
      <c r="C180" s="9" t="s">
        <v>721</v>
      </c>
      <c r="D180" s="9" t="s">
        <v>135</v>
      </c>
      <c r="E180" s="21" t="s">
        <v>345</v>
      </c>
      <c r="F180" s="9" t="s">
        <v>135</v>
      </c>
      <c r="G180" s="20" t="s">
        <v>14</v>
      </c>
      <c r="H180" s="9" t="s">
        <v>717</v>
      </c>
      <c r="I180" s="9">
        <v>10</v>
      </c>
      <c r="J180" s="9" t="s">
        <v>195</v>
      </c>
      <c r="K180" s="1">
        <v>0.49185420000000002</v>
      </c>
      <c r="L180" s="1">
        <v>0.48574901999999998</v>
      </c>
      <c r="M180" s="1">
        <v>2.2396780000000002E-2</v>
      </c>
      <c r="N180" s="7">
        <v>1.0125685894332839</v>
      </c>
      <c r="O180" s="14" t="s">
        <v>120</v>
      </c>
      <c r="P180" s="14" t="s">
        <v>730</v>
      </c>
      <c r="Q180" s="1" t="s">
        <v>730</v>
      </c>
    </row>
    <row r="181" spans="1:32">
      <c r="A181" s="9" t="s">
        <v>45</v>
      </c>
      <c r="B181" s="9" t="s">
        <v>117</v>
      </c>
      <c r="C181" s="9" t="s">
        <v>49</v>
      </c>
      <c r="D181" s="9" t="s">
        <v>128</v>
      </c>
      <c r="E181" s="21" t="s">
        <v>345</v>
      </c>
      <c r="F181" s="3" t="s">
        <v>129</v>
      </c>
      <c r="G181" s="20" t="s">
        <v>14</v>
      </c>
      <c r="H181" s="9" t="s">
        <v>47</v>
      </c>
      <c r="I181" s="9">
        <v>15</v>
      </c>
      <c r="J181" s="9" t="s">
        <v>48</v>
      </c>
      <c r="K181" s="1">
        <v>0.220382945</v>
      </c>
      <c r="L181" s="1">
        <v>0.77796299000000002</v>
      </c>
      <c r="M181" s="1">
        <v>1.6540649999999999E-3</v>
      </c>
      <c r="N181" s="7">
        <v>3.5300507940848145</v>
      </c>
      <c r="O181" s="14" t="s">
        <v>345</v>
      </c>
      <c r="P181" s="14" t="s">
        <v>730</v>
      </c>
      <c r="Q181" s="14" t="s">
        <v>730</v>
      </c>
    </row>
    <row r="182" spans="1:32">
      <c r="A182" s="9" t="s">
        <v>45</v>
      </c>
      <c r="B182" s="9" t="s">
        <v>117</v>
      </c>
      <c r="C182" s="9" t="s">
        <v>46</v>
      </c>
      <c r="D182" s="9" t="s">
        <v>128</v>
      </c>
      <c r="E182" s="21" t="s">
        <v>345</v>
      </c>
      <c r="F182" s="3" t="s">
        <v>129</v>
      </c>
      <c r="G182" s="20" t="s">
        <v>16</v>
      </c>
      <c r="H182" s="9" t="s">
        <v>47</v>
      </c>
      <c r="I182" s="9">
        <v>9</v>
      </c>
      <c r="J182" s="9" t="s">
        <v>48</v>
      </c>
      <c r="K182" s="1">
        <v>0.17203779999999999</v>
      </c>
      <c r="L182" s="1">
        <v>0.64248450000000001</v>
      </c>
      <c r="M182" s="1">
        <v>0.18547759999999999</v>
      </c>
      <c r="N182" s="7">
        <v>3.4639465897768789</v>
      </c>
      <c r="O182" s="14" t="s">
        <v>345</v>
      </c>
      <c r="P182" s="14" t="s">
        <v>730</v>
      </c>
      <c r="Q182" s="14" t="s">
        <v>730</v>
      </c>
    </row>
    <row r="183" spans="1:32" ht="13.2">
      <c r="A183" s="28" t="s">
        <v>405</v>
      </c>
      <c r="B183" s="9" t="s">
        <v>117</v>
      </c>
      <c r="C183" s="9" t="s">
        <v>406</v>
      </c>
      <c r="D183" s="9" t="s">
        <v>180</v>
      </c>
      <c r="E183" s="21" t="s">
        <v>345</v>
      </c>
      <c r="F183" s="9" t="s">
        <v>121</v>
      </c>
      <c r="G183" s="20" t="s">
        <v>16</v>
      </c>
      <c r="H183" s="9" t="s">
        <v>407</v>
      </c>
      <c r="I183" s="9">
        <v>20</v>
      </c>
      <c r="J183" s="9" t="s">
        <v>123</v>
      </c>
      <c r="K183" s="1">
        <v>6.4394999999999994E-2</v>
      </c>
      <c r="L183" s="1">
        <v>0.18442059999999999</v>
      </c>
      <c r="M183" s="1">
        <v>0.75118439999999997</v>
      </c>
      <c r="N183" s="7">
        <v>4.0732130792330139</v>
      </c>
      <c r="O183" s="14" t="s">
        <v>345</v>
      </c>
      <c r="P183" s="14" t="s">
        <v>730</v>
      </c>
      <c r="Q183" s="14" t="s">
        <v>730</v>
      </c>
    </row>
    <row r="184" spans="1:32">
      <c r="A184" s="9" t="s">
        <v>418</v>
      </c>
      <c r="B184" s="9" t="s">
        <v>117</v>
      </c>
      <c r="C184" s="9" t="s">
        <v>419</v>
      </c>
      <c r="D184" s="9" t="s">
        <v>119</v>
      </c>
      <c r="E184" s="21" t="s">
        <v>345</v>
      </c>
      <c r="F184" s="9" t="s">
        <v>121</v>
      </c>
      <c r="G184" s="20" t="s">
        <v>730</v>
      </c>
      <c r="H184" s="9" t="s">
        <v>420</v>
      </c>
      <c r="I184" s="9">
        <v>7</v>
      </c>
      <c r="J184" s="9" t="s">
        <v>123</v>
      </c>
      <c r="K184" s="1">
        <v>0.59289191461235902</v>
      </c>
      <c r="L184" s="1">
        <v>0.39111655634352999</v>
      </c>
      <c r="M184" s="1">
        <v>1.5991529044111399E-2</v>
      </c>
      <c r="N184" s="7">
        <v>1.5158957221222908</v>
      </c>
      <c r="O184" s="14" t="s">
        <v>120</v>
      </c>
      <c r="P184" s="6">
        <v>1.2999999999999999E-2</v>
      </c>
      <c r="Q184" s="1">
        <f t="shared" ref="Q184:Q220" si="6">P184/(I184-1)</f>
        <v>2.1666666666666666E-3</v>
      </c>
    </row>
    <row r="185" spans="1:32">
      <c r="A185" s="9" t="s">
        <v>365</v>
      </c>
      <c r="B185" s="9" t="s">
        <v>117</v>
      </c>
      <c r="C185" s="9" t="s">
        <v>366</v>
      </c>
      <c r="D185" s="9" t="s">
        <v>119</v>
      </c>
      <c r="E185" s="21" t="s">
        <v>345</v>
      </c>
      <c r="F185" s="9" t="s">
        <v>121</v>
      </c>
      <c r="G185" s="20" t="s">
        <v>16</v>
      </c>
      <c r="H185" s="9" t="s">
        <v>367</v>
      </c>
      <c r="I185" s="9">
        <v>6</v>
      </c>
      <c r="J185" s="9" t="s">
        <v>123</v>
      </c>
      <c r="K185" s="1">
        <v>4.4375114804997597E-2</v>
      </c>
      <c r="L185" s="1">
        <v>0.90996389848487003</v>
      </c>
      <c r="M185" s="1">
        <v>4.5660986710132599E-2</v>
      </c>
      <c r="N185" s="7">
        <v>19.928695458588077</v>
      </c>
      <c r="O185" s="14" t="s">
        <v>345</v>
      </c>
      <c r="P185" s="6">
        <v>1.4500000000000001E-2</v>
      </c>
      <c r="Q185" s="1">
        <f t="shared" si="6"/>
        <v>2.9000000000000002E-3</v>
      </c>
    </row>
    <row r="186" spans="1:32">
      <c r="A186" s="9" t="s">
        <v>365</v>
      </c>
      <c r="B186" s="9" t="s">
        <v>117</v>
      </c>
      <c r="C186" s="9" t="s">
        <v>368</v>
      </c>
      <c r="D186" s="9" t="s">
        <v>119</v>
      </c>
      <c r="E186" s="21" t="s">
        <v>345</v>
      </c>
      <c r="F186" s="9" t="s">
        <v>121</v>
      </c>
      <c r="G186" s="20" t="s">
        <v>16</v>
      </c>
      <c r="H186" s="9" t="s">
        <v>367</v>
      </c>
      <c r="I186" s="9">
        <v>6</v>
      </c>
      <c r="J186" s="9" t="s">
        <v>123</v>
      </c>
      <c r="K186" s="1">
        <v>1.41844458893581E-2</v>
      </c>
      <c r="L186" s="1">
        <v>0.23716766220495999</v>
      </c>
      <c r="M186" s="1">
        <v>0.74864789190568104</v>
      </c>
      <c r="N186" s="7">
        <v>3.1566187605235174</v>
      </c>
      <c r="O186" s="14" t="s">
        <v>345</v>
      </c>
      <c r="P186" s="6">
        <v>1.7399999999999999E-2</v>
      </c>
      <c r="Q186" s="1">
        <f t="shared" si="6"/>
        <v>3.4799999999999996E-3</v>
      </c>
    </row>
    <row r="187" spans="1:32">
      <c r="A187" s="9" t="s">
        <v>365</v>
      </c>
      <c r="B187" s="9" t="s">
        <v>117</v>
      </c>
      <c r="C187" s="9" t="s">
        <v>370</v>
      </c>
      <c r="D187" s="9" t="s">
        <v>119</v>
      </c>
      <c r="E187" s="21" t="s">
        <v>345</v>
      </c>
      <c r="F187" s="9" t="s">
        <v>121</v>
      </c>
      <c r="G187" s="20" t="s">
        <v>16</v>
      </c>
      <c r="H187" s="9" t="s">
        <v>367</v>
      </c>
      <c r="I187" s="9">
        <v>7</v>
      </c>
      <c r="J187" s="9" t="s">
        <v>123</v>
      </c>
      <c r="K187" s="1">
        <v>8.6703930940842999E-2</v>
      </c>
      <c r="L187" s="1">
        <v>0.87122757728539102</v>
      </c>
      <c r="M187" s="1">
        <v>4.2068491773765801E-2</v>
      </c>
      <c r="N187" s="7">
        <v>10.048305397823526</v>
      </c>
      <c r="O187" s="14" t="s">
        <v>345</v>
      </c>
      <c r="P187" s="6">
        <v>1.7399999999999999E-2</v>
      </c>
      <c r="Q187" s="1">
        <f t="shared" si="6"/>
        <v>2.8999999999999998E-3</v>
      </c>
    </row>
    <row r="188" spans="1:32" s="3" customFormat="1">
      <c r="A188" s="9" t="s">
        <v>365</v>
      </c>
      <c r="B188" s="9" t="s">
        <v>117</v>
      </c>
      <c r="C188" s="9" t="s">
        <v>371</v>
      </c>
      <c r="D188" s="9" t="s">
        <v>119</v>
      </c>
      <c r="E188" s="21" t="s">
        <v>345</v>
      </c>
      <c r="F188" s="9" t="s">
        <v>121</v>
      </c>
      <c r="G188" s="20" t="s">
        <v>16</v>
      </c>
      <c r="H188" s="9" t="s">
        <v>367</v>
      </c>
      <c r="I188" s="9">
        <v>7</v>
      </c>
      <c r="J188" s="9" t="s">
        <v>123</v>
      </c>
      <c r="K188" s="1">
        <v>0.101309316194232</v>
      </c>
      <c r="L188" s="1">
        <v>0.79290208841724596</v>
      </c>
      <c r="M188" s="1">
        <v>0.10578859538852101</v>
      </c>
      <c r="N188" s="7">
        <v>7.4951565951435519</v>
      </c>
      <c r="O188" s="14" t="s">
        <v>345</v>
      </c>
      <c r="P188" s="6">
        <v>1.7399999999999999E-2</v>
      </c>
      <c r="Q188" s="1">
        <f t="shared" si="6"/>
        <v>2.8999999999999998E-3</v>
      </c>
      <c r="R188" s="9"/>
      <c r="S188" s="9"/>
      <c r="T188" s="9"/>
      <c r="U188" s="9"/>
      <c r="V188" s="9"/>
      <c r="W188" s="9"/>
      <c r="X188" s="9"/>
      <c r="Y188" s="9"/>
      <c r="Z188" s="9"/>
      <c r="AA188" s="9"/>
      <c r="AB188" s="9"/>
      <c r="AC188" s="9"/>
      <c r="AD188" s="9"/>
      <c r="AE188" s="9"/>
      <c r="AF188" s="9"/>
    </row>
    <row r="189" spans="1:32">
      <c r="A189" s="9" t="s">
        <v>365</v>
      </c>
      <c r="B189" s="9" t="s">
        <v>117</v>
      </c>
      <c r="C189" s="9" t="s">
        <v>372</v>
      </c>
      <c r="D189" s="9" t="s">
        <v>119</v>
      </c>
      <c r="E189" s="21" t="s">
        <v>345</v>
      </c>
      <c r="F189" s="9" t="s">
        <v>121</v>
      </c>
      <c r="G189" s="20" t="s">
        <v>16</v>
      </c>
      <c r="H189" s="9" t="s">
        <v>367</v>
      </c>
      <c r="I189" s="9">
        <v>7</v>
      </c>
      <c r="J189" s="9" t="s">
        <v>123</v>
      </c>
      <c r="K189" s="1">
        <v>2.25030037479577E-2</v>
      </c>
      <c r="L189" s="1">
        <v>0.25779245256240002</v>
      </c>
      <c r="M189" s="1">
        <v>0.71970454368964198</v>
      </c>
      <c r="N189" s="7">
        <v>2.7917983499359189</v>
      </c>
      <c r="O189" s="14" t="s">
        <v>345</v>
      </c>
      <c r="P189" s="6">
        <v>1.7399999999999999E-2</v>
      </c>
      <c r="Q189" s="1">
        <f t="shared" si="6"/>
        <v>2.8999999999999998E-3</v>
      </c>
    </row>
    <row r="190" spans="1:32">
      <c r="A190" s="9" t="s">
        <v>365</v>
      </c>
      <c r="B190" s="9" t="s">
        <v>117</v>
      </c>
      <c r="C190" s="9" t="s">
        <v>369</v>
      </c>
      <c r="D190" s="9" t="s">
        <v>119</v>
      </c>
      <c r="E190" s="21" t="s">
        <v>345</v>
      </c>
      <c r="F190" s="9" t="s">
        <v>121</v>
      </c>
      <c r="G190" s="20" t="s">
        <v>16</v>
      </c>
      <c r="H190" s="9" t="s">
        <v>367</v>
      </c>
      <c r="I190" s="9">
        <v>6</v>
      </c>
      <c r="J190" s="9" t="s">
        <v>123</v>
      </c>
      <c r="K190" s="1">
        <v>1.82151462636858E-2</v>
      </c>
      <c r="L190" s="1">
        <v>0.47025429555911202</v>
      </c>
      <c r="M190" s="1">
        <v>0.51153055817720205</v>
      </c>
      <c r="N190" s="7">
        <v>1.0877743446639108</v>
      </c>
      <c r="O190" s="14" t="s">
        <v>120</v>
      </c>
      <c r="P190" s="6">
        <v>1.7399999999999999E-2</v>
      </c>
      <c r="Q190" s="1">
        <f t="shared" si="6"/>
        <v>3.4799999999999996E-3</v>
      </c>
    </row>
    <row r="191" spans="1:32">
      <c r="A191" s="9" t="s">
        <v>365</v>
      </c>
      <c r="B191" s="9" t="s">
        <v>117</v>
      </c>
      <c r="C191" s="9" t="s">
        <v>373</v>
      </c>
      <c r="D191" s="9" t="s">
        <v>119</v>
      </c>
      <c r="E191" s="21" t="s">
        <v>345</v>
      </c>
      <c r="F191" s="9" t="s">
        <v>121</v>
      </c>
      <c r="G191" s="20" t="s">
        <v>16</v>
      </c>
      <c r="H191" s="9" t="s">
        <v>367</v>
      </c>
      <c r="I191" s="9">
        <v>7</v>
      </c>
      <c r="J191" s="9" t="s">
        <v>123</v>
      </c>
      <c r="K191" s="1">
        <v>3.1088342661410601E-2</v>
      </c>
      <c r="L191" s="1">
        <v>0.32117374473447402</v>
      </c>
      <c r="M191" s="1">
        <v>0.64773791260411495</v>
      </c>
      <c r="N191" s="7">
        <v>2.0167835111790455</v>
      </c>
      <c r="O191" s="14" t="s">
        <v>120</v>
      </c>
      <c r="P191" s="6">
        <v>1.7399999999999999E-2</v>
      </c>
      <c r="Q191" s="1">
        <f t="shared" si="6"/>
        <v>2.8999999999999998E-3</v>
      </c>
    </row>
    <row r="192" spans="1:32">
      <c r="A192" s="9" t="s">
        <v>487</v>
      </c>
      <c r="B192" s="9" t="s">
        <v>117</v>
      </c>
      <c r="C192" s="9" t="s">
        <v>488</v>
      </c>
      <c r="D192" s="9" t="s">
        <v>128</v>
      </c>
      <c r="E192" s="21" t="s">
        <v>345</v>
      </c>
      <c r="F192" s="9" t="s">
        <v>129</v>
      </c>
      <c r="G192" s="20" t="s">
        <v>14</v>
      </c>
      <c r="H192" s="9" t="s">
        <v>489</v>
      </c>
      <c r="I192" s="9">
        <v>7</v>
      </c>
      <c r="J192" s="9" t="s">
        <v>131</v>
      </c>
      <c r="K192" s="1">
        <v>4.49629040487277E-2</v>
      </c>
      <c r="L192" s="1">
        <v>0.153310938213985</v>
      </c>
      <c r="M192" s="1">
        <v>0.80172615773728795</v>
      </c>
      <c r="N192" s="7">
        <v>5.2294126373310172</v>
      </c>
      <c r="O192" s="14" t="s">
        <v>345</v>
      </c>
      <c r="P192" s="6">
        <v>0.90149999999999997</v>
      </c>
      <c r="Q192" s="1">
        <f t="shared" si="6"/>
        <v>0.15024999999999999</v>
      </c>
    </row>
    <row r="193" spans="1:32">
      <c r="A193" s="9" t="s">
        <v>487</v>
      </c>
      <c r="B193" s="9" t="s">
        <v>117</v>
      </c>
      <c r="C193" s="9" t="s">
        <v>490</v>
      </c>
      <c r="D193" s="9" t="s">
        <v>128</v>
      </c>
      <c r="E193" s="21" t="s">
        <v>345</v>
      </c>
      <c r="F193" s="9" t="s">
        <v>129</v>
      </c>
      <c r="G193" s="20" t="s">
        <v>14</v>
      </c>
      <c r="H193" s="9" t="s">
        <v>489</v>
      </c>
      <c r="I193" s="9">
        <v>7</v>
      </c>
      <c r="J193" s="9" t="s">
        <v>131</v>
      </c>
      <c r="K193" s="1">
        <v>1.8047117480502299E-2</v>
      </c>
      <c r="L193" s="1">
        <v>0.21972206077498699</v>
      </c>
      <c r="M193" s="1">
        <v>0.76223082174451096</v>
      </c>
      <c r="N193" s="7">
        <v>3.4690682358249698</v>
      </c>
      <c r="O193" s="14" t="s">
        <v>345</v>
      </c>
      <c r="P193" s="6">
        <v>0.90149999999999997</v>
      </c>
      <c r="Q193" s="1">
        <f t="shared" si="6"/>
        <v>0.15024999999999999</v>
      </c>
    </row>
    <row r="194" spans="1:32">
      <c r="A194" s="9" t="s">
        <v>487</v>
      </c>
      <c r="B194" s="9" t="s">
        <v>117</v>
      </c>
      <c r="C194" s="9" t="s">
        <v>494</v>
      </c>
      <c r="D194" s="9" t="s">
        <v>128</v>
      </c>
      <c r="E194" s="21" t="s">
        <v>345</v>
      </c>
      <c r="F194" s="9" t="s">
        <v>129</v>
      </c>
      <c r="G194" s="20" t="s">
        <v>16</v>
      </c>
      <c r="H194" s="9" t="s">
        <v>489</v>
      </c>
      <c r="I194" s="9">
        <v>7</v>
      </c>
      <c r="J194" s="9" t="s">
        <v>131</v>
      </c>
      <c r="K194" s="1">
        <v>6.8736640264134502E-3</v>
      </c>
      <c r="L194" s="1">
        <v>7.9802262934784998E-2</v>
      </c>
      <c r="M194" s="1">
        <v>0.91332407303880203</v>
      </c>
      <c r="N194" s="7">
        <v>11.44483927461026</v>
      </c>
      <c r="O194" s="14" t="s">
        <v>345</v>
      </c>
      <c r="P194" s="6">
        <v>0.90149999999999997</v>
      </c>
      <c r="Q194" s="1">
        <f t="shared" si="6"/>
        <v>0.15024999999999999</v>
      </c>
    </row>
    <row r="195" spans="1:32">
      <c r="A195" s="9" t="s">
        <v>487</v>
      </c>
      <c r="B195" s="9" t="s">
        <v>117</v>
      </c>
      <c r="C195" s="9" t="s">
        <v>202</v>
      </c>
      <c r="D195" s="9" t="s">
        <v>128</v>
      </c>
      <c r="E195" s="21" t="s">
        <v>345</v>
      </c>
      <c r="F195" s="9" t="s">
        <v>129</v>
      </c>
      <c r="G195" s="20" t="s">
        <v>16</v>
      </c>
      <c r="H195" s="9" t="s">
        <v>489</v>
      </c>
      <c r="I195" s="9">
        <v>7</v>
      </c>
      <c r="J195" s="9" t="s">
        <v>131</v>
      </c>
      <c r="K195" s="1">
        <v>8.4599097743485105E-3</v>
      </c>
      <c r="L195" s="1">
        <v>0.10216510134031601</v>
      </c>
      <c r="M195" s="1">
        <v>0.88937498888533595</v>
      </c>
      <c r="N195" s="7">
        <v>8.7052719296268553</v>
      </c>
      <c r="O195" s="14" t="s">
        <v>345</v>
      </c>
      <c r="P195" s="6">
        <v>0.90149999999999997</v>
      </c>
      <c r="Q195" s="1">
        <f t="shared" si="6"/>
        <v>0.15024999999999999</v>
      </c>
    </row>
    <row r="196" spans="1:32">
      <c r="A196" s="9" t="s">
        <v>487</v>
      </c>
      <c r="B196" s="9" t="s">
        <v>117</v>
      </c>
      <c r="C196" s="9" t="s">
        <v>265</v>
      </c>
      <c r="D196" s="9" t="s">
        <v>128</v>
      </c>
      <c r="E196" s="21" t="s">
        <v>345</v>
      </c>
      <c r="F196" s="9" t="s">
        <v>129</v>
      </c>
      <c r="G196" s="20" t="s">
        <v>16</v>
      </c>
      <c r="H196" s="9" t="s">
        <v>489</v>
      </c>
      <c r="I196" s="9">
        <v>7</v>
      </c>
      <c r="J196" s="9" t="s">
        <v>131</v>
      </c>
      <c r="K196" s="1">
        <v>1.70190441302083E-2</v>
      </c>
      <c r="L196" s="1">
        <v>0.18344819787339001</v>
      </c>
      <c r="M196" s="1">
        <v>0.799532757996402</v>
      </c>
      <c r="N196" s="7">
        <v>4.3583571126068712</v>
      </c>
      <c r="O196" s="14" t="s">
        <v>345</v>
      </c>
      <c r="P196" s="6">
        <v>0.90149999999999997</v>
      </c>
      <c r="Q196" s="1">
        <f t="shared" si="6"/>
        <v>0.15024999999999999</v>
      </c>
    </row>
    <row r="197" spans="1:32">
      <c r="A197" s="9" t="s">
        <v>487</v>
      </c>
      <c r="B197" s="9" t="s">
        <v>117</v>
      </c>
      <c r="C197" s="9" t="s">
        <v>492</v>
      </c>
      <c r="D197" s="9" t="s">
        <v>493</v>
      </c>
      <c r="E197" s="21" t="s">
        <v>345</v>
      </c>
      <c r="F197" s="9" t="s">
        <v>129</v>
      </c>
      <c r="G197" s="20" t="s">
        <v>16</v>
      </c>
      <c r="H197" s="9" t="s">
        <v>489</v>
      </c>
      <c r="I197" s="9">
        <v>7</v>
      </c>
      <c r="J197" s="9" t="s">
        <v>131</v>
      </c>
      <c r="K197" s="1">
        <v>1.82674917015146E-2</v>
      </c>
      <c r="L197" s="1">
        <v>0.213344084483856</v>
      </c>
      <c r="M197" s="1">
        <v>0.76838842381463002</v>
      </c>
      <c r="N197" s="7">
        <v>3.6016392283554262</v>
      </c>
      <c r="O197" s="14" t="s">
        <v>345</v>
      </c>
      <c r="P197" s="6">
        <v>0.90149999999999997</v>
      </c>
      <c r="Q197" s="1">
        <f t="shared" si="6"/>
        <v>0.15024999999999999</v>
      </c>
    </row>
    <row r="198" spans="1:32">
      <c r="A198" s="9" t="s">
        <v>487</v>
      </c>
      <c r="B198" s="9" t="s">
        <v>117</v>
      </c>
      <c r="C198" s="9" t="s">
        <v>491</v>
      </c>
      <c r="D198" s="9" t="s">
        <v>128</v>
      </c>
      <c r="E198" s="21" t="s">
        <v>345</v>
      </c>
      <c r="F198" s="9" t="s">
        <v>129</v>
      </c>
      <c r="G198" s="20" t="s">
        <v>16</v>
      </c>
      <c r="H198" s="9" t="s">
        <v>489</v>
      </c>
      <c r="I198" s="9">
        <v>7</v>
      </c>
      <c r="J198" s="9" t="s">
        <v>131</v>
      </c>
      <c r="K198" s="1">
        <v>6.1608161961026399E-2</v>
      </c>
      <c r="L198" s="1">
        <v>0.64350999217084603</v>
      </c>
      <c r="M198" s="1">
        <v>0.29488184586812799</v>
      </c>
      <c r="N198" s="7">
        <v>2.1822638497000781</v>
      </c>
      <c r="O198" s="14" t="s">
        <v>120</v>
      </c>
      <c r="P198" s="6">
        <v>0.90149999999999997</v>
      </c>
      <c r="Q198" s="1">
        <f t="shared" si="6"/>
        <v>0.15024999999999999</v>
      </c>
    </row>
    <row r="199" spans="1:32">
      <c r="A199" s="9" t="s">
        <v>487</v>
      </c>
      <c r="B199" s="9" t="s">
        <v>117</v>
      </c>
      <c r="C199" s="9" t="s">
        <v>495</v>
      </c>
      <c r="D199" s="9" t="s">
        <v>128</v>
      </c>
      <c r="E199" s="21" t="s">
        <v>345</v>
      </c>
      <c r="F199" s="9" t="s">
        <v>129</v>
      </c>
      <c r="G199" s="20" t="s">
        <v>16</v>
      </c>
      <c r="H199" s="9" t="s">
        <v>489</v>
      </c>
      <c r="I199" s="9">
        <v>7</v>
      </c>
      <c r="J199" s="9" t="s">
        <v>131</v>
      </c>
      <c r="K199" s="1">
        <v>2.8643098518281E-2</v>
      </c>
      <c r="L199" s="1">
        <v>0.32866417928587999</v>
      </c>
      <c r="M199" s="1">
        <v>0.64269272219583995</v>
      </c>
      <c r="N199" s="7">
        <v>1.9554693291866481</v>
      </c>
      <c r="O199" s="14" t="s">
        <v>120</v>
      </c>
      <c r="P199" s="6">
        <v>0.90149999999999997</v>
      </c>
      <c r="Q199" s="1">
        <f t="shared" si="6"/>
        <v>0.15024999999999999</v>
      </c>
    </row>
    <row r="200" spans="1:32">
      <c r="A200" s="9" t="s">
        <v>487</v>
      </c>
      <c r="B200" s="9" t="s">
        <v>117</v>
      </c>
      <c r="C200" s="9" t="s">
        <v>270</v>
      </c>
      <c r="D200" s="9" t="s">
        <v>128</v>
      </c>
      <c r="E200" s="21" t="s">
        <v>345</v>
      </c>
      <c r="F200" s="9" t="s">
        <v>129</v>
      </c>
      <c r="G200" s="20" t="s">
        <v>16</v>
      </c>
      <c r="H200" s="9" t="s">
        <v>489</v>
      </c>
      <c r="I200" s="9">
        <v>7</v>
      </c>
      <c r="J200" s="9" t="s">
        <v>131</v>
      </c>
      <c r="K200" s="1">
        <v>4.2028801660041998E-2</v>
      </c>
      <c r="L200" s="1">
        <v>0.46820500669561899</v>
      </c>
      <c r="M200" s="1">
        <v>0.48976619164433899</v>
      </c>
      <c r="N200" s="7">
        <v>1.0460507355546862</v>
      </c>
      <c r="O200" s="14" t="s">
        <v>120</v>
      </c>
      <c r="P200" s="6">
        <v>0.90149999999999997</v>
      </c>
      <c r="Q200" s="1">
        <f t="shared" si="6"/>
        <v>0.15024999999999999</v>
      </c>
    </row>
    <row r="201" spans="1:32">
      <c r="A201" s="9" t="s">
        <v>528</v>
      </c>
      <c r="B201" s="9" t="s">
        <v>117</v>
      </c>
      <c r="C201" s="9" t="s">
        <v>525</v>
      </c>
      <c r="D201" s="9" t="s">
        <v>119</v>
      </c>
      <c r="E201" s="21" t="s">
        <v>345</v>
      </c>
      <c r="F201" s="9" t="s">
        <v>121</v>
      </c>
      <c r="G201" s="20" t="s">
        <v>16</v>
      </c>
      <c r="H201" s="9" t="s">
        <v>526</v>
      </c>
      <c r="I201" s="9">
        <v>49</v>
      </c>
      <c r="J201" s="9" t="s">
        <v>424</v>
      </c>
      <c r="K201" s="1">
        <v>0.31961879999999998</v>
      </c>
      <c r="L201" s="1">
        <v>0.68038120000000002</v>
      </c>
      <c r="M201" s="1">
        <v>4.4879090000000002E-11</v>
      </c>
      <c r="N201" s="7">
        <v>2.1287270961532929</v>
      </c>
      <c r="O201" s="14" t="s">
        <v>120</v>
      </c>
      <c r="P201" s="14">
        <v>3.67</v>
      </c>
      <c r="Q201" s="1">
        <f t="shared" si="6"/>
        <v>7.6458333333333336E-2</v>
      </c>
      <c r="T201" s="2"/>
      <c r="U201" s="2"/>
      <c r="V201" s="2"/>
      <c r="W201" s="2"/>
      <c r="X201" s="2"/>
      <c r="Y201" s="2"/>
      <c r="Z201" s="2"/>
      <c r="AA201" s="2"/>
      <c r="AB201" s="2"/>
      <c r="AC201" s="2"/>
      <c r="AD201" s="2"/>
      <c r="AE201" s="2"/>
      <c r="AF201" s="2"/>
    </row>
    <row r="202" spans="1:32">
      <c r="A202" s="9" t="s">
        <v>524</v>
      </c>
      <c r="B202" s="9" t="s">
        <v>117</v>
      </c>
      <c r="C202" s="9" t="s">
        <v>525</v>
      </c>
      <c r="D202" s="9" t="s">
        <v>119</v>
      </c>
      <c r="E202" s="21" t="s">
        <v>345</v>
      </c>
      <c r="F202" s="9" t="s">
        <v>121</v>
      </c>
      <c r="G202" s="20" t="s">
        <v>16</v>
      </c>
      <c r="H202" s="9" t="s">
        <v>526</v>
      </c>
      <c r="I202" s="9">
        <v>8</v>
      </c>
      <c r="J202" s="9" t="s">
        <v>424</v>
      </c>
      <c r="K202" s="1">
        <v>0.19484562999999999</v>
      </c>
      <c r="L202" s="1">
        <v>0.79390636000000003</v>
      </c>
      <c r="M202" s="1">
        <v>1.1248009999999999E-2</v>
      </c>
      <c r="N202" s="7">
        <v>4.0745402398811823</v>
      </c>
      <c r="O202" s="14" t="s">
        <v>345</v>
      </c>
      <c r="P202" s="14">
        <v>1.1200000000000001</v>
      </c>
      <c r="Q202" s="1">
        <f t="shared" si="6"/>
        <v>0.16</v>
      </c>
    </row>
    <row r="203" spans="1:32">
      <c r="A203" s="9" t="s">
        <v>527</v>
      </c>
      <c r="B203" s="9" t="s">
        <v>117</v>
      </c>
      <c r="C203" s="9" t="s">
        <v>525</v>
      </c>
      <c r="D203" s="9" t="s">
        <v>119</v>
      </c>
      <c r="E203" s="21" t="s">
        <v>345</v>
      </c>
      <c r="F203" s="9" t="s">
        <v>121</v>
      </c>
      <c r="G203" s="20" t="s">
        <v>16</v>
      </c>
      <c r="H203" s="9" t="s">
        <v>526</v>
      </c>
      <c r="I203" s="9">
        <v>24</v>
      </c>
      <c r="J203" s="9" t="s">
        <v>424</v>
      </c>
      <c r="K203" s="1">
        <v>0.29355310000000001</v>
      </c>
      <c r="L203" s="1">
        <v>0.70644689999999999</v>
      </c>
      <c r="M203" s="1">
        <v>8.08918E-9</v>
      </c>
      <c r="N203" s="7">
        <v>2.4065387148015129</v>
      </c>
      <c r="O203" s="14" t="s">
        <v>120</v>
      </c>
      <c r="P203" s="14">
        <v>1.04</v>
      </c>
      <c r="Q203" s="1">
        <f t="shared" si="6"/>
        <v>4.5217391304347827E-2</v>
      </c>
    </row>
    <row r="204" spans="1:32">
      <c r="A204" s="3" t="s">
        <v>289</v>
      </c>
      <c r="B204" s="3" t="s">
        <v>117</v>
      </c>
      <c r="C204" s="3" t="s">
        <v>290</v>
      </c>
      <c r="D204" s="3" t="s">
        <v>135</v>
      </c>
      <c r="E204" s="21" t="s">
        <v>345</v>
      </c>
      <c r="F204" s="3" t="s">
        <v>135</v>
      </c>
      <c r="G204" s="20" t="s">
        <v>16</v>
      </c>
      <c r="H204" s="3" t="s">
        <v>291</v>
      </c>
      <c r="I204" s="3">
        <v>22</v>
      </c>
      <c r="J204" s="3" t="s">
        <v>292</v>
      </c>
      <c r="K204" s="8">
        <v>0.267488321224778</v>
      </c>
      <c r="L204" s="8">
        <v>0.73251165423137798</v>
      </c>
      <c r="M204" s="8">
        <v>2.4543843604073101E-8</v>
      </c>
      <c r="N204" s="16">
        <v>2.7384808834918357</v>
      </c>
      <c r="O204" s="14" t="s">
        <v>345</v>
      </c>
      <c r="P204" s="32">
        <v>1.95</v>
      </c>
      <c r="Q204" s="8">
        <f t="shared" si="6"/>
        <v>9.285714285714286E-2</v>
      </c>
      <c r="R204" s="3"/>
      <c r="S204" s="3"/>
    </row>
    <row r="205" spans="1:32">
      <c r="A205" s="9" t="s">
        <v>440</v>
      </c>
      <c r="B205" s="9" t="s">
        <v>126</v>
      </c>
      <c r="C205" s="9" t="s">
        <v>441</v>
      </c>
      <c r="D205" s="9" t="s">
        <v>442</v>
      </c>
      <c r="E205" s="21" t="s">
        <v>345</v>
      </c>
      <c r="F205" s="9" t="s">
        <v>129</v>
      </c>
      <c r="G205" s="20" t="s">
        <v>14</v>
      </c>
      <c r="H205" s="9" t="s">
        <v>443</v>
      </c>
      <c r="I205" s="9">
        <v>111</v>
      </c>
      <c r="J205" s="9" t="s">
        <v>177</v>
      </c>
      <c r="K205" s="1">
        <v>1.1011985292440799E-2</v>
      </c>
      <c r="L205" s="1">
        <v>2.60121391157076E-2</v>
      </c>
      <c r="M205" s="1">
        <v>0.96297587559185205</v>
      </c>
      <c r="N205" s="7">
        <v>37.020249326990289</v>
      </c>
      <c r="O205" s="14" t="s">
        <v>345</v>
      </c>
      <c r="P205" s="6">
        <v>3.21</v>
      </c>
      <c r="Q205" s="1">
        <f t="shared" si="6"/>
        <v>2.918181818181818E-2</v>
      </c>
    </row>
    <row r="206" spans="1:32">
      <c r="A206" s="9" t="s">
        <v>440</v>
      </c>
      <c r="B206" s="9" t="s">
        <v>126</v>
      </c>
      <c r="C206" s="9" t="s">
        <v>229</v>
      </c>
      <c r="D206" s="9" t="s">
        <v>119</v>
      </c>
      <c r="E206" s="21" t="s">
        <v>345</v>
      </c>
      <c r="F206" s="9" t="s">
        <v>121</v>
      </c>
      <c r="G206" s="20" t="s">
        <v>14</v>
      </c>
      <c r="H206" s="9" t="s">
        <v>443</v>
      </c>
      <c r="I206" s="9">
        <v>114</v>
      </c>
      <c r="J206" s="9" t="s">
        <v>177</v>
      </c>
      <c r="K206" s="1">
        <v>0.32108128640802402</v>
      </c>
      <c r="L206" s="1">
        <v>0.67891871359197598</v>
      </c>
      <c r="M206" s="1">
        <v>3.8332238068428398E-57</v>
      </c>
      <c r="N206" s="7">
        <v>2.1144761228133953</v>
      </c>
      <c r="O206" s="14" t="s">
        <v>120</v>
      </c>
      <c r="P206" s="6">
        <v>3.21</v>
      </c>
      <c r="Q206" s="1">
        <f t="shared" si="6"/>
        <v>2.8407079646017699E-2</v>
      </c>
    </row>
    <row r="207" spans="1:32">
      <c r="A207" s="9" t="s">
        <v>440</v>
      </c>
      <c r="B207" s="9" t="s">
        <v>126</v>
      </c>
      <c r="C207" s="9" t="s">
        <v>444</v>
      </c>
      <c r="D207" s="9" t="s">
        <v>119</v>
      </c>
      <c r="E207" s="21" t="s">
        <v>345</v>
      </c>
      <c r="F207" s="9" t="s">
        <v>121</v>
      </c>
      <c r="G207" s="20" t="s">
        <v>14</v>
      </c>
      <c r="H207" s="9" t="s">
        <v>443</v>
      </c>
      <c r="I207" s="9">
        <v>114</v>
      </c>
      <c r="J207" s="9" t="s">
        <v>177</v>
      </c>
      <c r="K207" s="1">
        <v>0.31775306722140301</v>
      </c>
      <c r="L207" s="1">
        <v>0.68224693277859705</v>
      </c>
      <c r="M207" s="1">
        <v>3.5683847372026402E-56</v>
      </c>
      <c r="N207" s="7">
        <v>2.1470978667319147</v>
      </c>
      <c r="O207" s="14" t="s">
        <v>120</v>
      </c>
      <c r="P207" s="6">
        <v>3.21</v>
      </c>
      <c r="Q207" s="1">
        <f t="shared" si="6"/>
        <v>2.8407079646017699E-2</v>
      </c>
    </row>
    <row r="208" spans="1:32">
      <c r="A208" s="9" t="s">
        <v>440</v>
      </c>
      <c r="B208" s="9" t="s">
        <v>126</v>
      </c>
      <c r="C208" s="9" t="s">
        <v>140</v>
      </c>
      <c r="D208" s="9" t="s">
        <v>119</v>
      </c>
      <c r="E208" s="21" t="s">
        <v>345</v>
      </c>
      <c r="F208" s="9" t="s">
        <v>121</v>
      </c>
      <c r="G208" s="20" t="s">
        <v>14</v>
      </c>
      <c r="H208" s="9" t="s">
        <v>443</v>
      </c>
      <c r="I208" s="9">
        <v>114</v>
      </c>
      <c r="J208" s="9" t="s">
        <v>177</v>
      </c>
      <c r="K208" s="1">
        <v>0.33587801065004902</v>
      </c>
      <c r="L208" s="1">
        <v>0.66412198934995104</v>
      </c>
      <c r="M208" s="1">
        <v>1.81541452953853E-59</v>
      </c>
      <c r="N208" s="7">
        <v>1.9772714148944366</v>
      </c>
      <c r="O208" s="14" t="s">
        <v>120</v>
      </c>
      <c r="P208" s="6">
        <v>3.21</v>
      </c>
      <c r="Q208" s="1">
        <f t="shared" si="6"/>
        <v>2.8407079646017699E-2</v>
      </c>
    </row>
    <row r="209" spans="1:32">
      <c r="A209" s="9" t="s">
        <v>169</v>
      </c>
      <c r="B209" s="3" t="s">
        <v>117</v>
      </c>
      <c r="C209" s="3" t="s">
        <v>170</v>
      </c>
      <c r="D209" s="3" t="s">
        <v>135</v>
      </c>
      <c r="E209" s="21" t="s">
        <v>345</v>
      </c>
      <c r="F209" s="3" t="s">
        <v>135</v>
      </c>
      <c r="G209" s="20" t="s">
        <v>14</v>
      </c>
      <c r="H209" s="9" t="s">
        <v>171</v>
      </c>
      <c r="I209" s="9">
        <v>26</v>
      </c>
      <c r="J209" s="9" t="s">
        <v>156</v>
      </c>
      <c r="K209" s="1">
        <v>0.23274233</v>
      </c>
      <c r="L209" s="1">
        <v>0.75008764999999999</v>
      </c>
      <c r="M209" s="1">
        <v>1.7170020000000001E-2</v>
      </c>
      <c r="N209" s="7">
        <v>3.2228243568756918</v>
      </c>
      <c r="O209" s="14" t="s">
        <v>345</v>
      </c>
      <c r="P209" s="6">
        <v>0.107667</v>
      </c>
      <c r="Q209" s="1">
        <f t="shared" si="6"/>
        <v>4.3066800000000002E-3</v>
      </c>
    </row>
    <row r="210" spans="1:32">
      <c r="A210" s="9" t="s">
        <v>169</v>
      </c>
      <c r="B210" s="9" t="s">
        <v>117</v>
      </c>
      <c r="C210" s="9" t="s">
        <v>141</v>
      </c>
      <c r="D210" s="9" t="s">
        <v>119</v>
      </c>
      <c r="E210" s="21" t="s">
        <v>345</v>
      </c>
      <c r="F210" s="9" t="s">
        <v>121</v>
      </c>
      <c r="G210" s="20" t="s">
        <v>14</v>
      </c>
      <c r="H210" s="9" t="s">
        <v>171</v>
      </c>
      <c r="I210" s="9">
        <v>26</v>
      </c>
      <c r="J210" s="9" t="s">
        <v>156</v>
      </c>
      <c r="K210" s="1">
        <v>3.6016462057703101E-3</v>
      </c>
      <c r="L210" s="1">
        <v>1.1664853117954999E-2</v>
      </c>
      <c r="M210" s="1">
        <v>0.98473350067627496</v>
      </c>
      <c r="N210" s="7">
        <v>84.418851289308961</v>
      </c>
      <c r="O210" s="14" t="s">
        <v>345</v>
      </c>
      <c r="P210" s="6">
        <v>0.107667</v>
      </c>
      <c r="Q210" s="1">
        <f t="shared" si="6"/>
        <v>4.3066800000000002E-3</v>
      </c>
    </row>
    <row r="211" spans="1:32">
      <c r="A211" s="9" t="s">
        <v>169</v>
      </c>
      <c r="B211" s="3" t="s">
        <v>117</v>
      </c>
      <c r="C211" s="3" t="s">
        <v>154</v>
      </c>
      <c r="D211" s="3" t="s">
        <v>135</v>
      </c>
      <c r="E211" s="21" t="s">
        <v>345</v>
      </c>
      <c r="F211" s="3" t="s">
        <v>135</v>
      </c>
      <c r="G211" s="20" t="s">
        <v>14</v>
      </c>
      <c r="H211" s="9" t="s">
        <v>171</v>
      </c>
      <c r="I211" s="9">
        <v>26</v>
      </c>
      <c r="J211" s="9" t="s">
        <v>156</v>
      </c>
      <c r="K211" s="1">
        <v>0.29269489999999998</v>
      </c>
      <c r="L211" s="1">
        <v>0.70730479999999996</v>
      </c>
      <c r="M211" s="1">
        <v>2.2643460000000001E-7</v>
      </c>
      <c r="N211" s="7">
        <v>2.4165258772872367</v>
      </c>
      <c r="O211" s="14" t="s">
        <v>120</v>
      </c>
      <c r="P211" s="6">
        <v>0.107667</v>
      </c>
      <c r="Q211" s="1">
        <f t="shared" si="6"/>
        <v>4.3066800000000002E-3</v>
      </c>
      <c r="T211" s="31"/>
      <c r="U211" s="31"/>
      <c r="V211" s="31"/>
      <c r="W211" s="31"/>
      <c r="X211" s="31"/>
      <c r="Y211" s="31"/>
      <c r="Z211" s="31"/>
      <c r="AA211" s="31"/>
      <c r="AB211" s="31"/>
      <c r="AC211" s="31"/>
      <c r="AD211" s="31"/>
      <c r="AE211" s="31"/>
      <c r="AF211" s="31"/>
    </row>
    <row r="212" spans="1:32">
      <c r="A212" s="9" t="s">
        <v>172</v>
      </c>
      <c r="B212" s="9" t="s">
        <v>117</v>
      </c>
      <c r="C212" s="9" t="s">
        <v>173</v>
      </c>
      <c r="D212" s="9" t="s">
        <v>135</v>
      </c>
      <c r="E212" s="21" t="s">
        <v>345</v>
      </c>
      <c r="F212" s="3" t="s">
        <v>135</v>
      </c>
      <c r="G212" s="20" t="s">
        <v>14</v>
      </c>
      <c r="H212" s="9" t="s">
        <v>174</v>
      </c>
      <c r="I212" s="9">
        <v>44</v>
      </c>
      <c r="J212" s="9" t="s">
        <v>156</v>
      </c>
      <c r="K212" s="1">
        <v>0.53083210000000003</v>
      </c>
      <c r="L212" s="1">
        <v>0.46916790000000003</v>
      </c>
      <c r="M212" s="1">
        <v>3.346345E-16</v>
      </c>
      <c r="N212" s="7">
        <v>1.1314331180799027</v>
      </c>
      <c r="O212" s="14" t="s">
        <v>120</v>
      </c>
      <c r="P212" s="6">
        <v>1.125E-2</v>
      </c>
      <c r="Q212" s="1">
        <f t="shared" si="6"/>
        <v>2.6162790697674415E-4</v>
      </c>
    </row>
    <row r="213" spans="1:32">
      <c r="A213" s="9" t="s">
        <v>172</v>
      </c>
      <c r="B213" s="9" t="s">
        <v>117</v>
      </c>
      <c r="C213" s="9" t="s">
        <v>175</v>
      </c>
      <c r="D213" s="9" t="s">
        <v>135</v>
      </c>
      <c r="E213" s="21" t="s">
        <v>345</v>
      </c>
      <c r="F213" s="3" t="s">
        <v>135</v>
      </c>
      <c r="G213" s="20" t="s">
        <v>14</v>
      </c>
      <c r="H213" s="9" t="s">
        <v>174</v>
      </c>
      <c r="I213" s="9">
        <v>55</v>
      </c>
      <c r="J213" s="9" t="s">
        <v>156</v>
      </c>
      <c r="K213" s="1">
        <v>0.51992910000000003</v>
      </c>
      <c r="L213" s="1">
        <v>0.48007090000000002</v>
      </c>
      <c r="M213" s="1">
        <v>9.4090410000000002E-16</v>
      </c>
      <c r="N213" s="7">
        <v>1.0830256530858255</v>
      </c>
      <c r="O213" s="14" t="s">
        <v>120</v>
      </c>
      <c r="P213" s="6">
        <v>1.4500000000000001E-2</v>
      </c>
      <c r="Q213" s="1">
        <f t="shared" si="6"/>
        <v>2.6851851851851852E-4</v>
      </c>
    </row>
    <row r="214" spans="1:32">
      <c r="A214" s="9" t="s">
        <v>172</v>
      </c>
      <c r="B214" s="9" t="s">
        <v>117</v>
      </c>
      <c r="C214" s="9" t="s">
        <v>176</v>
      </c>
      <c r="D214" s="9" t="s">
        <v>135</v>
      </c>
      <c r="E214" s="21" t="s">
        <v>345</v>
      </c>
      <c r="F214" s="3" t="s">
        <v>135</v>
      </c>
      <c r="G214" s="20" t="s">
        <v>14</v>
      </c>
      <c r="H214" s="9" t="s">
        <v>174</v>
      </c>
      <c r="I214" s="9">
        <v>56</v>
      </c>
      <c r="J214" s="9" t="s">
        <v>156</v>
      </c>
      <c r="K214" s="1">
        <v>0.43843949999999998</v>
      </c>
      <c r="L214" s="1">
        <v>0.56156050000000002</v>
      </c>
      <c r="M214" s="1">
        <v>1.0220100000000001E-27</v>
      </c>
      <c r="N214" s="7">
        <v>1.2808163954205769</v>
      </c>
      <c r="O214" s="14" t="s">
        <v>120</v>
      </c>
      <c r="P214" s="6">
        <v>1.4749999999999999E-2</v>
      </c>
      <c r="Q214" s="1">
        <f t="shared" si="6"/>
        <v>2.6818181818181818E-4</v>
      </c>
    </row>
    <row r="215" spans="1:32">
      <c r="A215" s="9" t="s">
        <v>620</v>
      </c>
      <c r="B215" s="9" t="s">
        <v>126</v>
      </c>
      <c r="C215" s="9" t="s">
        <v>626</v>
      </c>
      <c r="D215" s="9" t="s">
        <v>119</v>
      </c>
      <c r="E215" s="21" t="s">
        <v>345</v>
      </c>
      <c r="F215" s="9" t="s">
        <v>121</v>
      </c>
      <c r="G215" s="20" t="s">
        <v>16</v>
      </c>
      <c r="H215" s="9" t="s">
        <v>622</v>
      </c>
      <c r="I215" s="9">
        <v>72</v>
      </c>
      <c r="J215" s="9" t="s">
        <v>177</v>
      </c>
      <c r="K215" s="1">
        <v>0.25650940505900399</v>
      </c>
      <c r="L215" s="1">
        <v>0.73795572017393496</v>
      </c>
      <c r="M215" s="1">
        <v>5.5348747670612899E-3</v>
      </c>
      <c r="N215" s="7">
        <v>2.8769148640151636</v>
      </c>
      <c r="O215" s="14" t="s">
        <v>345</v>
      </c>
      <c r="P215" s="6">
        <v>8.1663221149999998</v>
      </c>
      <c r="Q215" s="1">
        <f t="shared" si="6"/>
        <v>0.11501862133802816</v>
      </c>
    </row>
    <row r="216" spans="1:32">
      <c r="A216" s="9" t="s">
        <v>620</v>
      </c>
      <c r="B216" s="9" t="s">
        <v>126</v>
      </c>
      <c r="C216" s="9" t="s">
        <v>623</v>
      </c>
      <c r="D216" s="9" t="s">
        <v>135</v>
      </c>
      <c r="E216" s="21" t="s">
        <v>345</v>
      </c>
      <c r="F216" s="9" t="s">
        <v>135</v>
      </c>
      <c r="G216" s="20" t="s">
        <v>16</v>
      </c>
      <c r="H216" s="9" t="s">
        <v>622</v>
      </c>
      <c r="I216" s="9">
        <v>72</v>
      </c>
      <c r="J216" s="9" t="s">
        <v>177</v>
      </c>
      <c r="K216" s="1">
        <v>0.586550346628958</v>
      </c>
      <c r="L216" s="1">
        <v>0.413449653371042</v>
      </c>
      <c r="M216" s="1">
        <v>4.0256179713262798E-45</v>
      </c>
      <c r="N216" s="7">
        <v>1.4186741767626305</v>
      </c>
      <c r="O216" s="14" t="s">
        <v>120</v>
      </c>
      <c r="P216" s="6">
        <v>8.1663219999999992</v>
      </c>
      <c r="Q216" s="1">
        <f t="shared" si="6"/>
        <v>0.11501861971830984</v>
      </c>
    </row>
    <row r="217" spans="1:32">
      <c r="A217" s="9" t="s">
        <v>620</v>
      </c>
      <c r="B217" s="9" t="s">
        <v>126</v>
      </c>
      <c r="C217" s="9" t="s">
        <v>621</v>
      </c>
      <c r="D217" s="9" t="s">
        <v>283</v>
      </c>
      <c r="E217" s="21" t="s">
        <v>345</v>
      </c>
      <c r="F217" s="9" t="s">
        <v>129</v>
      </c>
      <c r="G217" s="20" t="s">
        <v>16</v>
      </c>
      <c r="H217" s="9" t="s">
        <v>622</v>
      </c>
      <c r="I217" s="9">
        <v>38</v>
      </c>
      <c r="J217" s="9" t="s">
        <v>177</v>
      </c>
      <c r="K217" s="1">
        <v>0.56672626421954697</v>
      </c>
      <c r="L217" s="1">
        <v>0.43327373578029199</v>
      </c>
      <c r="M217" s="1">
        <v>1.61178000013994E-13</v>
      </c>
      <c r="N217" s="7">
        <v>1.3080097347671384</v>
      </c>
      <c r="O217" s="14" t="s">
        <v>120</v>
      </c>
      <c r="P217" s="6">
        <v>2.9177689999999998</v>
      </c>
      <c r="Q217" s="1">
        <f t="shared" si="6"/>
        <v>7.8858621621621619E-2</v>
      </c>
    </row>
    <row r="218" spans="1:32">
      <c r="A218" s="9" t="s">
        <v>620</v>
      </c>
      <c r="B218" s="9" t="s">
        <v>126</v>
      </c>
      <c r="C218" s="9" t="s">
        <v>624</v>
      </c>
      <c r="D218" s="9" t="s">
        <v>119</v>
      </c>
      <c r="E218" s="21" t="s">
        <v>345</v>
      </c>
      <c r="F218" s="9" t="s">
        <v>121</v>
      </c>
      <c r="G218" s="20" t="s">
        <v>16</v>
      </c>
      <c r="H218" s="9" t="s">
        <v>622</v>
      </c>
      <c r="I218" s="9">
        <v>72</v>
      </c>
      <c r="J218" s="9" t="s">
        <v>177</v>
      </c>
      <c r="K218" s="1">
        <v>0.45094941302737501</v>
      </c>
      <c r="L218" s="1">
        <v>0.54905058697262499</v>
      </c>
      <c r="M218" s="1">
        <v>1.4263176109493501E-37</v>
      </c>
      <c r="N218" s="7">
        <v>1.2175436337452217</v>
      </c>
      <c r="O218" s="14" t="s">
        <v>120</v>
      </c>
      <c r="P218" s="6">
        <v>8.1663219999999992</v>
      </c>
      <c r="Q218" s="1">
        <f t="shared" si="6"/>
        <v>0.11501861971830984</v>
      </c>
    </row>
    <row r="219" spans="1:32">
      <c r="A219" s="9" t="s">
        <v>620</v>
      </c>
      <c r="B219" s="9" t="s">
        <v>126</v>
      </c>
      <c r="C219" s="9" t="s">
        <v>625</v>
      </c>
      <c r="D219" s="9" t="s">
        <v>119</v>
      </c>
      <c r="E219" s="21" t="s">
        <v>345</v>
      </c>
      <c r="F219" s="9" t="s">
        <v>121</v>
      </c>
      <c r="G219" s="20" t="s">
        <v>16</v>
      </c>
      <c r="H219" s="9" t="s">
        <v>622</v>
      </c>
      <c r="I219" s="9">
        <v>72</v>
      </c>
      <c r="J219" s="9" t="s">
        <v>177</v>
      </c>
      <c r="K219" s="1">
        <v>0.330625188032794</v>
      </c>
      <c r="L219" s="1">
        <v>0.66937481196720605</v>
      </c>
      <c r="M219" s="1">
        <v>4.7988858522139902E-28</v>
      </c>
      <c r="N219" s="7">
        <v>2.02457294905436</v>
      </c>
      <c r="O219" s="14" t="s">
        <v>120</v>
      </c>
      <c r="P219" s="6">
        <v>8.1663219999999992</v>
      </c>
      <c r="Q219" s="1">
        <f t="shared" si="6"/>
        <v>0.11501861971830984</v>
      </c>
    </row>
    <row r="220" spans="1:32">
      <c r="A220" s="9" t="s">
        <v>620</v>
      </c>
      <c r="B220" s="9" t="s">
        <v>126</v>
      </c>
      <c r="C220" s="9" t="s">
        <v>627</v>
      </c>
      <c r="D220" s="9" t="s">
        <v>119</v>
      </c>
      <c r="E220" s="21" t="s">
        <v>345</v>
      </c>
      <c r="F220" s="9" t="s">
        <v>121</v>
      </c>
      <c r="G220" s="20" t="s">
        <v>16</v>
      </c>
      <c r="H220" s="9" t="s">
        <v>622</v>
      </c>
      <c r="I220" s="9">
        <v>72</v>
      </c>
      <c r="J220" s="9" t="s">
        <v>177</v>
      </c>
      <c r="K220" s="1">
        <v>0.281709339840713</v>
      </c>
      <c r="L220" s="1">
        <v>0.71828863039852198</v>
      </c>
      <c r="M220" s="1">
        <v>2.0297607651190101E-6</v>
      </c>
      <c r="N220" s="7">
        <v>2.5497508559874662</v>
      </c>
      <c r="O220" s="14" t="s">
        <v>120</v>
      </c>
      <c r="P220" s="6">
        <v>8.1663219999999992</v>
      </c>
      <c r="Q220" s="1">
        <f t="shared" si="6"/>
        <v>0.11501861971830984</v>
      </c>
    </row>
    <row r="221" spans="1:32">
      <c r="A221" s="9" t="s">
        <v>43</v>
      </c>
      <c r="B221" s="9" t="s">
        <v>126</v>
      </c>
      <c r="C221" s="9" t="s">
        <v>621</v>
      </c>
      <c r="D221" s="9" t="s">
        <v>283</v>
      </c>
      <c r="E221" s="21" t="s">
        <v>345</v>
      </c>
      <c r="F221" s="9" t="s">
        <v>129</v>
      </c>
      <c r="G221" s="20" t="s">
        <v>16</v>
      </c>
      <c r="H221" s="9" t="s">
        <v>44</v>
      </c>
      <c r="I221" s="9">
        <v>11</v>
      </c>
      <c r="J221" s="9" t="s">
        <v>177</v>
      </c>
      <c r="K221" s="1">
        <v>0.48316290000000001</v>
      </c>
      <c r="L221" s="1">
        <v>0.51675919999999997</v>
      </c>
      <c r="M221" s="1">
        <v>7.8643800000000001E-5</v>
      </c>
      <c r="N221" s="7">
        <v>1.069534105371087</v>
      </c>
      <c r="O221" s="14" t="s">
        <v>120</v>
      </c>
      <c r="P221" s="14" t="s">
        <v>730</v>
      </c>
      <c r="Q221" s="14" t="s">
        <v>730</v>
      </c>
    </row>
    <row r="222" spans="1:32">
      <c r="A222" s="3" t="s">
        <v>102</v>
      </c>
      <c r="B222" s="3" t="s">
        <v>117</v>
      </c>
      <c r="C222" s="3" t="s">
        <v>103</v>
      </c>
      <c r="D222" s="3" t="s">
        <v>217</v>
      </c>
      <c r="E222" s="21" t="s">
        <v>345</v>
      </c>
      <c r="F222" s="3" t="s">
        <v>129</v>
      </c>
      <c r="G222" s="20" t="s">
        <v>16</v>
      </c>
      <c r="H222" s="3" t="s">
        <v>608</v>
      </c>
      <c r="I222" s="3">
        <v>12</v>
      </c>
      <c r="J222" s="20" t="s">
        <v>177</v>
      </c>
      <c r="K222" s="8">
        <v>2.593971E-3</v>
      </c>
      <c r="L222" s="8">
        <v>1.1187861E-2</v>
      </c>
      <c r="M222" s="8">
        <v>0.98621816900000003</v>
      </c>
      <c r="N222" s="16">
        <v>88.15073489025292</v>
      </c>
      <c r="O222" s="14" t="s">
        <v>345</v>
      </c>
      <c r="P222" s="3">
        <v>2.8</v>
      </c>
      <c r="Q222" s="8">
        <v>0.25454545454545452</v>
      </c>
      <c r="R222" s="3"/>
      <c r="S222" s="3"/>
    </row>
    <row r="223" spans="1:32">
      <c r="A223" s="3" t="s">
        <v>102</v>
      </c>
      <c r="B223" s="3" t="s">
        <v>117</v>
      </c>
      <c r="C223" s="3" t="s">
        <v>104</v>
      </c>
      <c r="D223" s="3" t="s">
        <v>128</v>
      </c>
      <c r="E223" s="21" t="s">
        <v>345</v>
      </c>
      <c r="F223" s="3" t="s">
        <v>129</v>
      </c>
      <c r="G223" s="20" t="s">
        <v>16</v>
      </c>
      <c r="H223" s="3" t="s">
        <v>608</v>
      </c>
      <c r="I223" s="3">
        <v>13</v>
      </c>
      <c r="J223" s="20" t="s">
        <v>177</v>
      </c>
      <c r="K223" s="8">
        <v>5.207733E-3</v>
      </c>
      <c r="L223" s="8">
        <v>2.2551213000000001E-2</v>
      </c>
      <c r="M223" s="8">
        <v>0.97224105500000002</v>
      </c>
      <c r="N223" s="16">
        <v>43.112583567012557</v>
      </c>
      <c r="O223" s="14" t="s">
        <v>345</v>
      </c>
      <c r="P223" s="3">
        <v>2.8</v>
      </c>
      <c r="Q223" s="8">
        <v>0.23333333333333331</v>
      </c>
      <c r="R223" s="3"/>
      <c r="S223" s="3"/>
    </row>
    <row r="224" spans="1:32">
      <c r="A224" s="3" t="s">
        <v>102</v>
      </c>
      <c r="B224" s="3" t="s">
        <v>117</v>
      </c>
      <c r="C224" s="3" t="s">
        <v>105</v>
      </c>
      <c r="D224" s="3" t="s">
        <v>128</v>
      </c>
      <c r="E224" s="21" t="s">
        <v>345</v>
      </c>
      <c r="F224" s="3" t="s">
        <v>129</v>
      </c>
      <c r="G224" s="20" t="s">
        <v>16</v>
      </c>
      <c r="H224" s="3" t="s">
        <v>608</v>
      </c>
      <c r="I224" s="3">
        <v>13</v>
      </c>
      <c r="J224" s="20" t="s">
        <v>177</v>
      </c>
      <c r="K224" s="8">
        <v>9.9652690000000006E-3</v>
      </c>
      <c r="L224" s="8">
        <v>3.1477988999999998E-2</v>
      </c>
      <c r="M224" s="8">
        <v>0.95855674199999996</v>
      </c>
      <c r="N224" s="16">
        <v>30.451651215711397</v>
      </c>
      <c r="O224" s="14" t="s">
        <v>345</v>
      </c>
      <c r="P224" s="3">
        <v>2.8</v>
      </c>
      <c r="Q224" s="8">
        <v>0.23333333333333331</v>
      </c>
      <c r="R224" s="3"/>
      <c r="S224" s="3"/>
    </row>
    <row r="225" spans="1:32">
      <c r="A225" s="3" t="s">
        <v>102</v>
      </c>
      <c r="B225" s="3" t="s">
        <v>117</v>
      </c>
      <c r="C225" s="3" t="s">
        <v>682</v>
      </c>
      <c r="D225" s="3" t="s">
        <v>599</v>
      </c>
      <c r="E225" s="21" t="s">
        <v>120</v>
      </c>
      <c r="F225" s="3" t="s">
        <v>248</v>
      </c>
      <c r="G225" s="20" t="s">
        <v>730</v>
      </c>
      <c r="H225" s="3" t="s">
        <v>608</v>
      </c>
      <c r="I225" s="3">
        <v>13</v>
      </c>
      <c r="J225" s="20" t="s">
        <v>177</v>
      </c>
      <c r="K225" s="8">
        <v>4.8849080000000003E-2</v>
      </c>
      <c r="L225" s="8">
        <v>0.20399112999999999</v>
      </c>
      <c r="M225" s="8">
        <v>0.74715978000000005</v>
      </c>
      <c r="N225" s="16">
        <v>3.6627071971217577</v>
      </c>
      <c r="O225" s="14" t="s">
        <v>345</v>
      </c>
      <c r="P225" s="3">
        <v>2.8</v>
      </c>
      <c r="Q225" s="8">
        <v>0.23333333333333331</v>
      </c>
      <c r="R225" s="3"/>
      <c r="S225" s="3"/>
    </row>
    <row r="226" spans="1:32">
      <c r="A226" s="9" t="s">
        <v>98</v>
      </c>
      <c r="B226" s="9" t="s">
        <v>117</v>
      </c>
      <c r="C226" s="9" t="s">
        <v>97</v>
      </c>
      <c r="D226" s="9" t="s">
        <v>283</v>
      </c>
      <c r="E226" s="21" t="s">
        <v>345</v>
      </c>
      <c r="F226" s="3" t="s">
        <v>129</v>
      </c>
      <c r="G226" s="20" t="s">
        <v>14</v>
      </c>
      <c r="H226" s="9" t="s">
        <v>96</v>
      </c>
      <c r="I226" s="9">
        <v>24</v>
      </c>
      <c r="J226" s="9" t="s">
        <v>177</v>
      </c>
      <c r="K226" s="1">
        <v>0.03</v>
      </c>
      <c r="L226" s="1">
        <v>6.9000000000000006E-2</v>
      </c>
      <c r="M226" s="1">
        <v>0.90200000000000002</v>
      </c>
      <c r="N226" s="7">
        <v>13.072463768115941</v>
      </c>
      <c r="O226" s="14" t="s">
        <v>345</v>
      </c>
      <c r="P226" s="14">
        <v>3.44</v>
      </c>
      <c r="Q226" s="1">
        <f>P226/23</f>
        <v>0.14956521739130435</v>
      </c>
    </row>
    <row r="227" spans="1:32">
      <c r="A227" s="9" t="s">
        <v>98</v>
      </c>
      <c r="B227" s="9" t="s">
        <v>117</v>
      </c>
      <c r="C227" s="9" t="s">
        <v>183</v>
      </c>
      <c r="D227" s="9" t="s">
        <v>135</v>
      </c>
      <c r="E227" s="21" t="s">
        <v>345</v>
      </c>
      <c r="F227" s="3" t="s">
        <v>129</v>
      </c>
      <c r="G227" s="20" t="s">
        <v>16</v>
      </c>
      <c r="H227" s="9" t="s">
        <v>96</v>
      </c>
      <c r="I227" s="9">
        <v>24</v>
      </c>
      <c r="J227" s="9" t="s">
        <v>177</v>
      </c>
      <c r="K227" s="1">
        <v>0.2447347</v>
      </c>
      <c r="L227" s="1">
        <v>0.5986998</v>
      </c>
      <c r="M227" s="1">
        <v>0.1565655</v>
      </c>
      <c r="N227" s="7">
        <v>2.4463216699552617</v>
      </c>
      <c r="O227" s="14" t="s">
        <v>120</v>
      </c>
      <c r="P227" s="14">
        <v>3.44</v>
      </c>
      <c r="Q227" s="1">
        <f>P227/23</f>
        <v>0.14956521739130435</v>
      </c>
    </row>
    <row r="228" spans="1:32">
      <c r="A228" s="9" t="s">
        <v>98</v>
      </c>
      <c r="B228" s="9" t="s">
        <v>117</v>
      </c>
      <c r="C228" s="9" t="s">
        <v>119</v>
      </c>
      <c r="D228" s="9" t="s">
        <v>119</v>
      </c>
      <c r="E228" s="21" t="s">
        <v>345</v>
      </c>
      <c r="F228" s="3" t="s">
        <v>121</v>
      </c>
      <c r="G228" s="20" t="s">
        <v>16</v>
      </c>
      <c r="H228" s="9" t="s">
        <v>96</v>
      </c>
      <c r="I228" s="9">
        <v>24</v>
      </c>
      <c r="J228" s="9" t="s">
        <v>177</v>
      </c>
      <c r="K228" s="1">
        <v>0.27077946110000001</v>
      </c>
      <c r="L228" s="1">
        <v>0.72893321870000005</v>
      </c>
      <c r="M228" s="1">
        <v>2.8732019999999999E-4</v>
      </c>
      <c r="N228" s="7">
        <v>2.6919812002683687</v>
      </c>
      <c r="O228" s="14" t="s">
        <v>120</v>
      </c>
      <c r="P228" s="14">
        <v>3.44</v>
      </c>
      <c r="Q228" s="1">
        <f>P228/23</f>
        <v>0.14956521739130435</v>
      </c>
    </row>
    <row r="229" spans="1:32">
      <c r="A229" s="9" t="s">
        <v>95</v>
      </c>
      <c r="B229" s="9" t="s">
        <v>117</v>
      </c>
      <c r="C229" s="9" t="s">
        <v>97</v>
      </c>
      <c r="D229" s="9" t="s">
        <v>283</v>
      </c>
      <c r="E229" s="21" t="s">
        <v>345</v>
      </c>
      <c r="F229" s="3" t="s">
        <v>129</v>
      </c>
      <c r="G229" s="20" t="s">
        <v>14</v>
      </c>
      <c r="H229" s="9" t="s">
        <v>96</v>
      </c>
      <c r="I229" s="9">
        <v>19</v>
      </c>
      <c r="J229" s="9" t="s">
        <v>177</v>
      </c>
      <c r="K229" s="1">
        <v>0.19999636000000001</v>
      </c>
      <c r="L229" s="1">
        <v>0.69257599999999997</v>
      </c>
      <c r="M229" s="1">
        <v>0.10746029999999999</v>
      </c>
      <c r="N229" s="7">
        <v>3.4629430255630651</v>
      </c>
      <c r="O229" s="14" t="s">
        <v>345</v>
      </c>
      <c r="P229" s="14">
        <v>1.79</v>
      </c>
      <c r="Q229" s="1">
        <f>P229/18</f>
        <v>9.9444444444444446E-2</v>
      </c>
      <c r="S229" s="2"/>
    </row>
    <row r="230" spans="1:32">
      <c r="A230" s="9" t="s">
        <v>95</v>
      </c>
      <c r="B230" s="9" t="s">
        <v>117</v>
      </c>
      <c r="C230" s="9" t="s">
        <v>183</v>
      </c>
      <c r="D230" s="9" t="s">
        <v>135</v>
      </c>
      <c r="E230" s="21" t="s">
        <v>345</v>
      </c>
      <c r="F230" s="3" t="s">
        <v>129</v>
      </c>
      <c r="G230" s="20" t="s">
        <v>16</v>
      </c>
      <c r="H230" s="9" t="s">
        <v>96</v>
      </c>
      <c r="I230" s="9">
        <v>19</v>
      </c>
      <c r="J230" s="9" t="s">
        <v>177</v>
      </c>
      <c r="K230" s="1">
        <v>0.21939489230000001</v>
      </c>
      <c r="L230" s="1">
        <v>0.78016916859999996</v>
      </c>
      <c r="M230" s="1">
        <v>4.3593910000000002E-4</v>
      </c>
      <c r="N230" s="7">
        <v>3.5560042461389605</v>
      </c>
      <c r="O230" s="14" t="s">
        <v>345</v>
      </c>
      <c r="P230" s="14">
        <v>1.79</v>
      </c>
      <c r="Q230" s="1">
        <f>P230/18</f>
        <v>9.9444444444444446E-2</v>
      </c>
      <c r="S230" s="2"/>
    </row>
    <row r="231" spans="1:32">
      <c r="A231" s="9" t="s">
        <v>95</v>
      </c>
      <c r="B231" s="9" t="s">
        <v>117</v>
      </c>
      <c r="C231" s="9" t="s">
        <v>119</v>
      </c>
      <c r="D231" s="9" t="s">
        <v>119</v>
      </c>
      <c r="E231" s="21" t="s">
        <v>345</v>
      </c>
      <c r="F231" s="3" t="s">
        <v>121</v>
      </c>
      <c r="G231" s="20" t="s">
        <v>16</v>
      </c>
      <c r="H231" s="9" t="s">
        <v>96</v>
      </c>
      <c r="I231" s="9">
        <v>19</v>
      </c>
      <c r="J231" s="9" t="s">
        <v>177</v>
      </c>
      <c r="K231" s="1">
        <v>0.2184300907</v>
      </c>
      <c r="L231" s="1">
        <v>0.78123037380000004</v>
      </c>
      <c r="M231" s="1">
        <v>3.3953549999999997E-4</v>
      </c>
      <c r="N231" s="7">
        <v>3.5765693787719517</v>
      </c>
      <c r="O231" s="14" t="s">
        <v>345</v>
      </c>
      <c r="P231" s="14">
        <v>1.79</v>
      </c>
      <c r="Q231" s="1">
        <f>P231/18</f>
        <v>9.9444444444444446E-2</v>
      </c>
    </row>
    <row r="232" spans="1:32">
      <c r="A232" s="3" t="s">
        <v>106</v>
      </c>
      <c r="B232" s="3" t="s">
        <v>117</v>
      </c>
      <c r="C232" s="3" t="s">
        <v>105</v>
      </c>
      <c r="D232" s="3" t="s">
        <v>128</v>
      </c>
      <c r="E232" s="21" t="s">
        <v>345</v>
      </c>
      <c r="F232" s="3" t="s">
        <v>129</v>
      </c>
      <c r="G232" s="20" t="s">
        <v>16</v>
      </c>
      <c r="H232" s="3" t="s">
        <v>608</v>
      </c>
      <c r="I232" s="3">
        <v>10</v>
      </c>
      <c r="J232" s="20" t="s">
        <v>177</v>
      </c>
      <c r="K232" s="8">
        <v>0.21939427</v>
      </c>
      <c r="L232" s="8">
        <v>0.76702499999999996</v>
      </c>
      <c r="M232" s="8">
        <v>1.3580729999999999E-2</v>
      </c>
      <c r="N232" s="16">
        <v>3.4961031571152699</v>
      </c>
      <c r="O232" s="14" t="s">
        <v>345</v>
      </c>
      <c r="P232" s="3">
        <v>1</v>
      </c>
      <c r="Q232" s="8">
        <v>0.1111111111111111</v>
      </c>
      <c r="R232" s="3" t="s">
        <v>107</v>
      </c>
      <c r="S232" s="3"/>
    </row>
    <row r="233" spans="1:32">
      <c r="A233" s="3" t="s">
        <v>106</v>
      </c>
      <c r="B233" s="3" t="s">
        <v>117</v>
      </c>
      <c r="C233" s="3" t="s">
        <v>104</v>
      </c>
      <c r="D233" s="3" t="s">
        <v>128</v>
      </c>
      <c r="E233" s="21" t="s">
        <v>345</v>
      </c>
      <c r="F233" s="3" t="s">
        <v>129</v>
      </c>
      <c r="G233" s="20" t="s">
        <v>16</v>
      </c>
      <c r="H233" s="3" t="s">
        <v>608</v>
      </c>
      <c r="I233" s="3">
        <v>10</v>
      </c>
      <c r="J233" s="20" t="s">
        <v>177</v>
      </c>
      <c r="K233" s="8">
        <v>0.15012070999999999</v>
      </c>
      <c r="L233" s="8">
        <v>0.82579738999999996</v>
      </c>
      <c r="M233" s="8">
        <v>2.4081910000000002E-2</v>
      </c>
      <c r="N233" s="16">
        <v>5.5008891844436389</v>
      </c>
      <c r="O233" s="14" t="s">
        <v>345</v>
      </c>
      <c r="P233" s="3">
        <v>1</v>
      </c>
      <c r="Q233" s="8">
        <v>0.1111111111111111</v>
      </c>
      <c r="R233" s="3"/>
      <c r="S233" s="3"/>
    </row>
    <row r="234" spans="1:32">
      <c r="A234" s="3" t="s">
        <v>106</v>
      </c>
      <c r="B234" s="3" t="s">
        <v>117</v>
      </c>
      <c r="C234" s="3" t="s">
        <v>103</v>
      </c>
      <c r="D234" s="3" t="s">
        <v>217</v>
      </c>
      <c r="E234" s="21" t="s">
        <v>345</v>
      </c>
      <c r="F234" s="3" t="s">
        <v>129</v>
      </c>
      <c r="G234" s="20" t="s">
        <v>16</v>
      </c>
      <c r="H234" s="3" t="s">
        <v>608</v>
      </c>
      <c r="I234" s="3">
        <v>9</v>
      </c>
      <c r="J234" s="20" t="s">
        <v>177</v>
      </c>
      <c r="K234" s="8">
        <v>8.1370600000000001E-2</v>
      </c>
      <c r="L234" s="8">
        <v>0.40603699999999998</v>
      </c>
      <c r="M234" s="8">
        <v>0.51259239999999995</v>
      </c>
      <c r="N234" s="16">
        <v>1.2624278083031841</v>
      </c>
      <c r="O234" s="14" t="s">
        <v>120</v>
      </c>
      <c r="P234" s="3">
        <v>1</v>
      </c>
      <c r="Q234" s="8">
        <v>0.125</v>
      </c>
      <c r="R234" s="3"/>
      <c r="S234" s="3"/>
    </row>
    <row r="235" spans="1:32">
      <c r="A235" s="3" t="s">
        <v>106</v>
      </c>
      <c r="B235" s="3" t="s">
        <v>117</v>
      </c>
      <c r="C235" s="3" t="s">
        <v>682</v>
      </c>
      <c r="D235" s="3" t="s">
        <v>599</v>
      </c>
      <c r="E235" s="21" t="s">
        <v>120</v>
      </c>
      <c r="F235" s="3" t="s">
        <v>248</v>
      </c>
      <c r="G235" s="20" t="s">
        <v>730</v>
      </c>
      <c r="H235" s="3" t="s">
        <v>608</v>
      </c>
      <c r="I235" s="3">
        <v>10</v>
      </c>
      <c r="J235" s="20" t="s">
        <v>177</v>
      </c>
      <c r="K235" s="8">
        <v>0.13078229999999999</v>
      </c>
      <c r="L235" s="8">
        <v>0.56758059999999999</v>
      </c>
      <c r="M235" s="8">
        <v>0.30163719999999999</v>
      </c>
      <c r="N235" s="16">
        <v>1.8816664522810846</v>
      </c>
      <c r="O235" s="14" t="s">
        <v>120</v>
      </c>
      <c r="P235" s="3">
        <v>1</v>
      </c>
      <c r="Q235" s="8">
        <v>0.1111111111111111</v>
      </c>
      <c r="R235" s="3"/>
      <c r="S235" s="3"/>
    </row>
    <row r="236" spans="1:32">
      <c r="A236" s="3" t="s">
        <v>617</v>
      </c>
      <c r="B236" s="3" t="s">
        <v>117</v>
      </c>
      <c r="C236" s="3" t="s">
        <v>103</v>
      </c>
      <c r="D236" s="3" t="s">
        <v>217</v>
      </c>
      <c r="E236" s="21" t="s">
        <v>345</v>
      </c>
      <c r="F236" s="3" t="s">
        <v>129</v>
      </c>
      <c r="G236" s="20" t="s">
        <v>16</v>
      </c>
      <c r="H236" s="3" t="s">
        <v>608</v>
      </c>
      <c r="I236" s="3">
        <v>11</v>
      </c>
      <c r="J236" s="20" t="s">
        <v>177</v>
      </c>
      <c r="K236" s="8">
        <v>0.16394010000000001</v>
      </c>
      <c r="L236" s="8">
        <v>0.70396820000000004</v>
      </c>
      <c r="M236" s="8">
        <v>0.13209180000000001</v>
      </c>
      <c r="N236" s="16">
        <v>4.2940574026732934</v>
      </c>
      <c r="O236" s="14" t="s">
        <v>345</v>
      </c>
      <c r="P236" s="3">
        <v>2.7</v>
      </c>
      <c r="Q236" s="8">
        <v>0.27</v>
      </c>
      <c r="R236" s="3"/>
      <c r="S236" s="3"/>
    </row>
    <row r="237" spans="1:32">
      <c r="A237" s="3" t="s">
        <v>617</v>
      </c>
      <c r="B237" s="3" t="s">
        <v>117</v>
      </c>
      <c r="C237" s="3" t="s">
        <v>104</v>
      </c>
      <c r="D237" s="3" t="s">
        <v>128</v>
      </c>
      <c r="E237" s="21" t="s">
        <v>345</v>
      </c>
      <c r="F237" s="3" t="s">
        <v>129</v>
      </c>
      <c r="G237" s="20" t="s">
        <v>16</v>
      </c>
      <c r="H237" s="3" t="s">
        <v>608</v>
      </c>
      <c r="I237" s="3">
        <v>11</v>
      </c>
      <c r="J237" s="20" t="s">
        <v>177</v>
      </c>
      <c r="K237" s="8">
        <v>0.15590936999999999</v>
      </c>
      <c r="L237" s="8">
        <v>0.77374821000000005</v>
      </c>
      <c r="M237" s="8">
        <v>7.0342420000000003E-2</v>
      </c>
      <c r="N237" s="16">
        <v>4.9628076234289198</v>
      </c>
      <c r="O237" s="14" t="s">
        <v>345</v>
      </c>
      <c r="P237" s="3">
        <v>2.7</v>
      </c>
      <c r="Q237" s="8">
        <v>0.27</v>
      </c>
      <c r="R237" s="3"/>
      <c r="S237" s="3"/>
    </row>
    <row r="238" spans="1:32">
      <c r="A238" s="3" t="s">
        <v>617</v>
      </c>
      <c r="B238" s="3" t="s">
        <v>117</v>
      </c>
      <c r="C238" s="3" t="s">
        <v>105</v>
      </c>
      <c r="D238" s="3" t="s">
        <v>128</v>
      </c>
      <c r="E238" s="21" t="s">
        <v>345</v>
      </c>
      <c r="F238" s="3" t="s">
        <v>129</v>
      </c>
      <c r="G238" s="20" t="s">
        <v>16</v>
      </c>
      <c r="H238" s="3" t="s">
        <v>608</v>
      </c>
      <c r="I238" s="3">
        <v>11</v>
      </c>
      <c r="J238" s="20" t="s">
        <v>177</v>
      </c>
      <c r="K238" s="8">
        <v>0.11142390000000001</v>
      </c>
      <c r="L238" s="8">
        <v>0.55326629999999999</v>
      </c>
      <c r="M238" s="8">
        <v>0.33530979999999999</v>
      </c>
      <c r="N238" s="16">
        <v>1.650015299284423</v>
      </c>
      <c r="O238" s="14" t="s">
        <v>120</v>
      </c>
      <c r="P238" s="3">
        <v>2.7</v>
      </c>
      <c r="Q238" s="8">
        <v>0.27</v>
      </c>
      <c r="R238" s="3"/>
      <c r="S238" s="3"/>
    </row>
    <row r="239" spans="1:32" s="3" customFormat="1">
      <c r="A239" s="3" t="s">
        <v>617</v>
      </c>
      <c r="B239" s="3" t="s">
        <v>117</v>
      </c>
      <c r="C239" s="3" t="s">
        <v>682</v>
      </c>
      <c r="D239" s="3" t="s">
        <v>599</v>
      </c>
      <c r="E239" s="21" t="s">
        <v>120</v>
      </c>
      <c r="F239" s="3" t="s">
        <v>248</v>
      </c>
      <c r="G239" s="20" t="s">
        <v>730</v>
      </c>
      <c r="H239" s="3" t="s">
        <v>608</v>
      </c>
      <c r="I239" s="3">
        <v>11</v>
      </c>
      <c r="J239" s="20" t="s">
        <v>177</v>
      </c>
      <c r="K239" s="8">
        <v>2.9004439999999999E-2</v>
      </c>
      <c r="L239" s="8">
        <v>0.13890764</v>
      </c>
      <c r="M239" s="8">
        <v>0.83208791999999998</v>
      </c>
      <c r="N239" s="16">
        <v>5.9902242957982725</v>
      </c>
      <c r="O239" s="14" t="s">
        <v>345</v>
      </c>
      <c r="P239" s="3">
        <v>2.7</v>
      </c>
      <c r="Q239" s="8">
        <v>0.27</v>
      </c>
      <c r="T239" s="9"/>
      <c r="U239" s="9"/>
      <c r="V239" s="9"/>
      <c r="W239" s="9"/>
      <c r="X239" s="9"/>
      <c r="Y239" s="9"/>
      <c r="Z239" s="9"/>
      <c r="AA239" s="9"/>
      <c r="AB239" s="9"/>
      <c r="AC239" s="9"/>
      <c r="AD239" s="9"/>
      <c r="AE239" s="9"/>
      <c r="AF239" s="9"/>
    </row>
    <row r="240" spans="1:32" s="3" customFormat="1" ht="13.2">
      <c r="A240" s="33" t="s">
        <v>617</v>
      </c>
      <c r="B240" s="9" t="s">
        <v>117</v>
      </c>
      <c r="C240" s="9" t="s">
        <v>618</v>
      </c>
      <c r="D240" s="9" t="s">
        <v>311</v>
      </c>
      <c r="E240" s="21" t="s">
        <v>120</v>
      </c>
      <c r="F240" s="9" t="s">
        <v>129</v>
      </c>
      <c r="G240" s="20" t="s">
        <v>16</v>
      </c>
      <c r="H240" s="9" t="s">
        <v>619</v>
      </c>
      <c r="I240" s="9">
        <v>87</v>
      </c>
      <c r="J240" s="20" t="s">
        <v>177</v>
      </c>
      <c r="K240" s="1">
        <v>0.2745031</v>
      </c>
      <c r="L240" s="1">
        <v>0.7254969</v>
      </c>
      <c r="M240" s="1">
        <v>0</v>
      </c>
      <c r="N240" s="7">
        <v>2.6429461088053285</v>
      </c>
      <c r="O240" s="14" t="s">
        <v>120</v>
      </c>
      <c r="P240" s="14">
        <v>0.73</v>
      </c>
      <c r="Q240" s="1">
        <f t="shared" ref="Q240:Q269" si="7">P240/(I240-1)</f>
        <v>8.488372093023255E-3</v>
      </c>
      <c r="R240" s="9"/>
      <c r="S240" s="9"/>
      <c r="T240" s="9"/>
      <c r="U240" s="9"/>
      <c r="V240" s="9"/>
      <c r="W240" s="9"/>
      <c r="X240" s="9"/>
      <c r="Y240" s="9"/>
      <c r="Z240" s="9"/>
      <c r="AA240" s="9"/>
      <c r="AB240" s="9"/>
      <c r="AC240" s="9"/>
      <c r="AD240" s="9"/>
      <c r="AE240" s="9"/>
      <c r="AF240" s="9"/>
    </row>
    <row r="241" spans="1:32" s="3" customFormat="1">
      <c r="A241" s="9" t="s">
        <v>699</v>
      </c>
      <c r="B241" s="9" t="s">
        <v>117</v>
      </c>
      <c r="C241" s="9" t="s">
        <v>695</v>
      </c>
      <c r="D241" s="9" t="s">
        <v>119</v>
      </c>
      <c r="E241" s="21" t="s">
        <v>345</v>
      </c>
      <c r="F241" s="9" t="s">
        <v>121</v>
      </c>
      <c r="G241" s="20" t="s">
        <v>16</v>
      </c>
      <c r="H241" s="9" t="s">
        <v>696</v>
      </c>
      <c r="I241" s="9">
        <v>32</v>
      </c>
      <c r="J241" s="9" t="s">
        <v>177</v>
      </c>
      <c r="K241" s="1">
        <v>9.7487500000000005E-4</v>
      </c>
      <c r="L241" s="1">
        <v>2.4880560000000002E-3</v>
      </c>
      <c r="M241" s="1">
        <v>0.99653706900000005</v>
      </c>
      <c r="N241" s="7">
        <v>400.52839204583819</v>
      </c>
      <c r="O241" s="14" t="s">
        <v>345</v>
      </c>
      <c r="P241" s="14">
        <v>0.13</v>
      </c>
      <c r="Q241" s="1">
        <f t="shared" si="7"/>
        <v>4.193548387096774E-3</v>
      </c>
      <c r="R241" s="9"/>
      <c r="S241" s="9"/>
      <c r="T241" s="9"/>
      <c r="U241" s="9"/>
      <c r="V241" s="9"/>
      <c r="W241" s="9"/>
      <c r="X241" s="9"/>
      <c r="Y241" s="9"/>
      <c r="Z241" s="9"/>
      <c r="AA241" s="9"/>
      <c r="AB241" s="9"/>
      <c r="AC241" s="9"/>
      <c r="AD241" s="9"/>
      <c r="AE241" s="9"/>
      <c r="AF241" s="9"/>
    </row>
    <row r="242" spans="1:32" s="3" customFormat="1">
      <c r="A242" s="9" t="s">
        <v>699</v>
      </c>
      <c r="B242" s="9" t="s">
        <v>117</v>
      </c>
      <c r="C242" s="9" t="s">
        <v>697</v>
      </c>
      <c r="D242" s="9" t="s">
        <v>482</v>
      </c>
      <c r="E242" s="21" t="s">
        <v>120</v>
      </c>
      <c r="F242" s="9" t="s">
        <v>129</v>
      </c>
      <c r="G242" s="20" t="s">
        <v>16</v>
      </c>
      <c r="H242" s="9" t="s">
        <v>696</v>
      </c>
      <c r="I242" s="9">
        <v>32</v>
      </c>
      <c r="J242" s="9" t="s">
        <v>177</v>
      </c>
      <c r="K242" s="1">
        <v>0.28430140999999998</v>
      </c>
      <c r="L242" s="1">
        <v>0.71148166999999995</v>
      </c>
      <c r="M242" s="1">
        <v>4.2169299999999998E-3</v>
      </c>
      <c r="N242" s="7">
        <v>2.5025611726653061</v>
      </c>
      <c r="O242" s="14" t="s">
        <v>120</v>
      </c>
      <c r="P242" s="14">
        <v>0.13</v>
      </c>
      <c r="Q242" s="1">
        <f t="shared" si="7"/>
        <v>4.193548387096774E-3</v>
      </c>
      <c r="R242" s="9"/>
      <c r="S242" s="9"/>
      <c r="T242" s="9"/>
      <c r="U242" s="9"/>
      <c r="V242" s="9"/>
      <c r="W242" s="9"/>
      <c r="X242" s="9"/>
      <c r="Y242" s="9"/>
      <c r="Z242" s="9"/>
      <c r="AA242" s="9"/>
      <c r="AB242" s="9"/>
      <c r="AC242" s="9"/>
      <c r="AD242" s="9"/>
      <c r="AE242" s="9"/>
      <c r="AF242" s="9"/>
    </row>
    <row r="243" spans="1:32" s="3" customFormat="1">
      <c r="A243" s="9" t="s">
        <v>694</v>
      </c>
      <c r="B243" s="9" t="s">
        <v>117</v>
      </c>
      <c r="C243" s="9" t="s">
        <v>695</v>
      </c>
      <c r="D243" s="9" t="s">
        <v>119</v>
      </c>
      <c r="E243" s="21" t="s">
        <v>345</v>
      </c>
      <c r="F243" s="9" t="s">
        <v>121</v>
      </c>
      <c r="G243" s="20" t="s">
        <v>16</v>
      </c>
      <c r="H243" s="9" t="s">
        <v>696</v>
      </c>
      <c r="I243" s="9">
        <v>27</v>
      </c>
      <c r="J243" s="9" t="s">
        <v>177</v>
      </c>
      <c r="K243" s="1">
        <v>2.917908E-4</v>
      </c>
      <c r="L243" s="1">
        <v>9.4492079999999997E-4</v>
      </c>
      <c r="M243" s="1">
        <v>0.99876328839999995</v>
      </c>
      <c r="N243" s="7">
        <v>1056.9809537476581</v>
      </c>
      <c r="O243" s="14" t="s">
        <v>345</v>
      </c>
      <c r="P243" s="14">
        <v>0.13</v>
      </c>
      <c r="Q243" s="1">
        <f t="shared" si="7"/>
        <v>5.0000000000000001E-3</v>
      </c>
      <c r="R243" s="9"/>
      <c r="S243" s="9"/>
      <c r="T243" s="9"/>
      <c r="U243" s="9"/>
      <c r="V243" s="9"/>
      <c r="W243" s="9"/>
      <c r="X243" s="9"/>
      <c r="Y243" s="9"/>
      <c r="Z243" s="9"/>
      <c r="AA243" s="9"/>
      <c r="AB243" s="9"/>
      <c r="AC243" s="9"/>
      <c r="AD243" s="9"/>
      <c r="AE243" s="9"/>
      <c r="AF243" s="9"/>
    </row>
    <row r="244" spans="1:32" s="3" customFormat="1">
      <c r="A244" s="9" t="s">
        <v>694</v>
      </c>
      <c r="B244" s="9" t="s">
        <v>117</v>
      </c>
      <c r="C244" s="9" t="s">
        <v>697</v>
      </c>
      <c r="D244" s="9" t="s">
        <v>482</v>
      </c>
      <c r="E244" s="21" t="s">
        <v>120</v>
      </c>
      <c r="F244" s="9" t="s">
        <v>129</v>
      </c>
      <c r="G244" s="20" t="s">
        <v>16</v>
      </c>
      <c r="H244" s="9" t="s">
        <v>696</v>
      </c>
      <c r="I244" s="9">
        <v>27</v>
      </c>
      <c r="J244" s="9" t="s">
        <v>177</v>
      </c>
      <c r="K244" s="1">
        <v>1.7772759999999999E-4</v>
      </c>
      <c r="L244" s="1">
        <v>5.7248640000000001E-4</v>
      </c>
      <c r="M244" s="1">
        <v>0.99924978590000002</v>
      </c>
      <c r="N244" s="7">
        <v>1745.4559372938816</v>
      </c>
      <c r="O244" s="14" t="s">
        <v>345</v>
      </c>
      <c r="P244" s="14">
        <v>0.13</v>
      </c>
      <c r="Q244" s="1">
        <f t="shared" si="7"/>
        <v>5.0000000000000001E-3</v>
      </c>
      <c r="R244" s="9"/>
      <c r="S244" s="9"/>
      <c r="T244" s="9"/>
      <c r="U244" s="9"/>
      <c r="V244" s="9"/>
      <c r="W244" s="9"/>
      <c r="X244" s="9"/>
      <c r="Y244" s="9"/>
      <c r="Z244" s="9"/>
      <c r="AA244" s="9"/>
      <c r="AB244" s="9"/>
      <c r="AC244" s="9"/>
      <c r="AD244" s="9"/>
      <c r="AE244" s="9"/>
      <c r="AF244" s="9"/>
    </row>
    <row r="245" spans="1:32">
      <c r="A245" s="9" t="s">
        <v>698</v>
      </c>
      <c r="B245" s="9" t="s">
        <v>117</v>
      </c>
      <c r="C245" s="9" t="s">
        <v>695</v>
      </c>
      <c r="D245" s="9" t="s">
        <v>119</v>
      </c>
      <c r="E245" s="21" t="s">
        <v>345</v>
      </c>
      <c r="F245" s="9" t="s">
        <v>121</v>
      </c>
      <c r="G245" s="20" t="s">
        <v>16</v>
      </c>
      <c r="H245" s="9" t="s">
        <v>696</v>
      </c>
      <c r="I245" s="9">
        <v>27</v>
      </c>
      <c r="J245" s="9" t="s">
        <v>177</v>
      </c>
      <c r="K245" s="1">
        <v>9.6347019999999998E-4</v>
      </c>
      <c r="L245" s="1">
        <v>3.0708366000000002E-3</v>
      </c>
      <c r="M245" s="1">
        <v>0.99596569319999995</v>
      </c>
      <c r="N245" s="7">
        <v>324.33040989546623</v>
      </c>
      <c r="O245" s="14" t="s">
        <v>345</v>
      </c>
      <c r="P245" s="14">
        <v>0.14000000000000001</v>
      </c>
      <c r="Q245" s="1">
        <f t="shared" si="7"/>
        <v>5.3846153846153853E-3</v>
      </c>
    </row>
    <row r="246" spans="1:32">
      <c r="A246" s="9" t="s">
        <v>698</v>
      </c>
      <c r="B246" s="9" t="s">
        <v>117</v>
      </c>
      <c r="C246" s="9" t="s">
        <v>697</v>
      </c>
      <c r="D246" s="9" t="s">
        <v>482</v>
      </c>
      <c r="E246" s="21" t="s">
        <v>120</v>
      </c>
      <c r="F246" s="9" t="s">
        <v>129</v>
      </c>
      <c r="G246" s="20" t="s">
        <v>16</v>
      </c>
      <c r="H246" s="9" t="s">
        <v>696</v>
      </c>
      <c r="I246" s="9">
        <v>27</v>
      </c>
      <c r="J246" s="9" t="s">
        <v>177</v>
      </c>
      <c r="K246" s="1">
        <v>4.0413649999999999E-3</v>
      </c>
      <c r="L246" s="1">
        <v>1.3111916E-2</v>
      </c>
      <c r="M246" s="1">
        <v>0.98284671899999998</v>
      </c>
      <c r="N246" s="7">
        <v>74.958283671127845</v>
      </c>
      <c r="O246" s="14" t="s">
        <v>345</v>
      </c>
      <c r="P246" s="14">
        <v>0.14000000000000001</v>
      </c>
      <c r="Q246" s="1">
        <f t="shared" si="7"/>
        <v>5.3846153846153853E-3</v>
      </c>
    </row>
    <row r="247" spans="1:32">
      <c r="A247" s="3" t="s">
        <v>628</v>
      </c>
      <c r="B247" s="3" t="s">
        <v>117</v>
      </c>
      <c r="C247" s="3" t="s">
        <v>180</v>
      </c>
      <c r="D247" s="3" t="s">
        <v>180</v>
      </c>
      <c r="E247" s="21" t="s">
        <v>345</v>
      </c>
      <c r="F247" s="3" t="s">
        <v>121</v>
      </c>
      <c r="G247" s="20" t="s">
        <v>16</v>
      </c>
      <c r="H247" s="3" t="s">
        <v>629</v>
      </c>
      <c r="I247" s="3">
        <v>95</v>
      </c>
      <c r="J247" s="3" t="s">
        <v>177</v>
      </c>
      <c r="K247" s="8">
        <v>0.29334336842387798</v>
      </c>
      <c r="L247" s="8">
        <v>0.70665663157612202</v>
      </c>
      <c r="M247" s="8">
        <v>2.7974277414442301E-31</v>
      </c>
      <c r="N247" s="16">
        <v>2.4089742862535446</v>
      </c>
      <c r="O247" s="14" t="s">
        <v>120</v>
      </c>
      <c r="P247" s="32">
        <v>5.843</v>
      </c>
      <c r="Q247" s="8">
        <f t="shared" si="7"/>
        <v>6.2159574468085108E-2</v>
      </c>
      <c r="R247" s="3"/>
    </row>
    <row r="248" spans="1:32">
      <c r="A248" s="3" t="s">
        <v>628</v>
      </c>
      <c r="B248" s="3" t="s">
        <v>117</v>
      </c>
      <c r="C248" s="3" t="s">
        <v>618</v>
      </c>
      <c r="D248" s="3" t="s">
        <v>630</v>
      </c>
      <c r="E248" s="21" t="s">
        <v>120</v>
      </c>
      <c r="F248" s="3" t="s">
        <v>129</v>
      </c>
      <c r="G248" s="20" t="s">
        <v>16</v>
      </c>
      <c r="H248" s="3" t="s">
        <v>629</v>
      </c>
      <c r="I248" s="3">
        <v>95</v>
      </c>
      <c r="J248" s="3" t="s">
        <v>177</v>
      </c>
      <c r="K248" s="8">
        <v>0.305038949947605</v>
      </c>
      <c r="L248" s="8">
        <v>0.69496105005239495</v>
      </c>
      <c r="M248" s="8">
        <v>2.00184009889036E-29</v>
      </c>
      <c r="N248" s="16">
        <v>2.2782698739677834</v>
      </c>
      <c r="O248" s="14" t="s">
        <v>120</v>
      </c>
      <c r="P248" s="32">
        <v>5.843</v>
      </c>
      <c r="Q248" s="8">
        <f t="shared" si="7"/>
        <v>6.2159574468085108E-2</v>
      </c>
      <c r="R248" s="3"/>
    </row>
    <row r="249" spans="1:32">
      <c r="A249" s="9" t="s">
        <v>410</v>
      </c>
      <c r="B249" s="9" t="s">
        <v>126</v>
      </c>
      <c r="C249" s="9" t="s">
        <v>411</v>
      </c>
      <c r="D249" s="9" t="s">
        <v>180</v>
      </c>
      <c r="E249" s="21" t="s">
        <v>345</v>
      </c>
      <c r="F249" s="3" t="s">
        <v>121</v>
      </c>
      <c r="G249" s="20" t="s">
        <v>16</v>
      </c>
      <c r="H249" s="3" t="s">
        <v>412</v>
      </c>
      <c r="I249" s="9">
        <v>16</v>
      </c>
      <c r="J249" s="9" t="s">
        <v>123</v>
      </c>
      <c r="K249" s="1">
        <v>0.350248538</v>
      </c>
      <c r="L249" s="1">
        <v>0.64480833699999995</v>
      </c>
      <c r="M249" s="1">
        <v>4.9431249999999996E-3</v>
      </c>
      <c r="N249" s="7">
        <v>1.8410022228272656</v>
      </c>
      <c r="O249" s="14" t="s">
        <v>120</v>
      </c>
      <c r="P249" s="6">
        <v>1.76</v>
      </c>
      <c r="Q249" s="1">
        <f t="shared" si="7"/>
        <v>0.11733333333333333</v>
      </c>
    </row>
    <row r="250" spans="1:32" ht="13.2">
      <c r="A250" s="28" t="s">
        <v>595</v>
      </c>
      <c r="B250" s="9" t="s">
        <v>117</v>
      </c>
      <c r="C250" s="9" t="s">
        <v>593</v>
      </c>
      <c r="D250" s="9" t="s">
        <v>128</v>
      </c>
      <c r="E250" s="21" t="s">
        <v>345</v>
      </c>
      <c r="F250" s="9" t="s">
        <v>129</v>
      </c>
      <c r="G250" s="20" t="s">
        <v>16</v>
      </c>
      <c r="H250" s="9" t="s">
        <v>594</v>
      </c>
      <c r="I250" s="9">
        <v>29</v>
      </c>
      <c r="J250" s="9" t="s">
        <v>292</v>
      </c>
      <c r="K250" s="1">
        <v>0</v>
      </c>
      <c r="L250" s="1">
        <v>0</v>
      </c>
      <c r="M250" s="1">
        <v>1</v>
      </c>
      <c r="N250" s="16">
        <v>1</v>
      </c>
      <c r="O250" s="14" t="s">
        <v>120</v>
      </c>
      <c r="P250" s="14">
        <v>4</v>
      </c>
      <c r="Q250" s="1">
        <f t="shared" si="7"/>
        <v>0.14285714285714285</v>
      </c>
    </row>
    <row r="251" spans="1:32" ht="13.2">
      <c r="A251" s="28" t="s">
        <v>592</v>
      </c>
      <c r="B251" s="9" t="s">
        <v>117</v>
      </c>
      <c r="C251" s="9" t="s">
        <v>593</v>
      </c>
      <c r="D251" s="9" t="s">
        <v>128</v>
      </c>
      <c r="E251" s="21" t="s">
        <v>345</v>
      </c>
      <c r="F251" s="9" t="s">
        <v>129</v>
      </c>
      <c r="G251" s="20" t="s">
        <v>16</v>
      </c>
      <c r="H251" s="9" t="s">
        <v>594</v>
      </c>
      <c r="I251" s="9">
        <v>8</v>
      </c>
      <c r="J251" s="9" t="s">
        <v>292</v>
      </c>
      <c r="K251" s="1">
        <v>3.5999999999999997E-2</v>
      </c>
      <c r="L251" s="1">
        <v>0.23599999999999999</v>
      </c>
      <c r="M251" s="1">
        <v>0.72799999999999998</v>
      </c>
      <c r="N251" s="16">
        <v>3.0847457627118646</v>
      </c>
      <c r="O251" s="14" t="s">
        <v>345</v>
      </c>
      <c r="P251" s="14">
        <v>4</v>
      </c>
      <c r="Q251" s="1">
        <f t="shared" si="7"/>
        <v>0.5714285714285714</v>
      </c>
    </row>
    <row r="252" spans="1:32">
      <c r="A252" s="9" t="s">
        <v>450</v>
      </c>
      <c r="B252" s="9" t="s">
        <v>126</v>
      </c>
      <c r="C252" s="9" t="s">
        <v>451</v>
      </c>
      <c r="D252" s="9" t="s">
        <v>119</v>
      </c>
      <c r="E252" s="21" t="s">
        <v>345</v>
      </c>
      <c r="F252" s="3" t="s">
        <v>121</v>
      </c>
      <c r="G252" s="20" t="s">
        <v>16</v>
      </c>
      <c r="H252" s="9" t="s">
        <v>452</v>
      </c>
      <c r="I252" s="9">
        <v>6</v>
      </c>
      <c r="J252" s="9" t="s">
        <v>123</v>
      </c>
      <c r="K252" s="1">
        <v>4.7169129999999997E-2</v>
      </c>
      <c r="L252" s="1">
        <v>0.84051975000000001</v>
      </c>
      <c r="M252" s="1">
        <v>0.11231113</v>
      </c>
      <c r="N252" s="7">
        <v>7.4838508881532935</v>
      </c>
      <c r="O252" s="14" t="s">
        <v>345</v>
      </c>
      <c r="P252" s="6">
        <v>2.2999999999999998</v>
      </c>
      <c r="Q252" s="1">
        <f t="shared" si="7"/>
        <v>0.45999999999999996</v>
      </c>
    </row>
    <row r="253" spans="1:32">
      <c r="A253" s="9" t="s">
        <v>450</v>
      </c>
      <c r="B253" s="9" t="s">
        <v>126</v>
      </c>
      <c r="C253" s="9" t="s">
        <v>453</v>
      </c>
      <c r="D253" s="9" t="s">
        <v>119</v>
      </c>
      <c r="E253" s="21" t="s">
        <v>345</v>
      </c>
      <c r="F253" s="3" t="s">
        <v>121</v>
      </c>
      <c r="G253" s="20" t="s">
        <v>16</v>
      </c>
      <c r="H253" s="9" t="s">
        <v>452</v>
      </c>
      <c r="I253" s="9">
        <v>6</v>
      </c>
      <c r="J253" s="9" t="s">
        <v>123</v>
      </c>
      <c r="K253" s="1">
        <v>6.4897070000000001E-2</v>
      </c>
      <c r="L253" s="1">
        <v>0.90803422</v>
      </c>
      <c r="M253" s="1">
        <v>2.7068709999999999E-2</v>
      </c>
      <c r="N253" s="7">
        <v>13.991913964682842</v>
      </c>
      <c r="O253" s="14" t="s">
        <v>345</v>
      </c>
      <c r="P253" s="6">
        <v>2.2999999999999998</v>
      </c>
      <c r="Q253" s="1">
        <f t="shared" si="7"/>
        <v>0.45999999999999996</v>
      </c>
    </row>
    <row r="254" spans="1:32">
      <c r="A254" s="9" t="s">
        <v>450</v>
      </c>
      <c r="B254" s="9" t="s">
        <v>126</v>
      </c>
      <c r="C254" s="9" t="s">
        <v>454</v>
      </c>
      <c r="D254" s="9" t="s">
        <v>119</v>
      </c>
      <c r="E254" s="21" t="s">
        <v>345</v>
      </c>
      <c r="F254" s="3" t="s">
        <v>121</v>
      </c>
      <c r="G254" s="20" t="s">
        <v>16</v>
      </c>
      <c r="H254" s="9" t="s">
        <v>452</v>
      </c>
      <c r="I254" s="9">
        <v>6</v>
      </c>
      <c r="J254" s="9" t="s">
        <v>123</v>
      </c>
      <c r="K254" s="1">
        <v>5.9526549999999998E-2</v>
      </c>
      <c r="L254" s="1">
        <v>0.90282072999999996</v>
      </c>
      <c r="M254" s="1">
        <v>3.7652730000000002E-2</v>
      </c>
      <c r="N254" s="7">
        <v>15.166689989592879</v>
      </c>
      <c r="O254" s="14" t="s">
        <v>345</v>
      </c>
      <c r="P254" s="6">
        <v>2.2999999999999998</v>
      </c>
      <c r="Q254" s="1">
        <f t="shared" si="7"/>
        <v>0.45999999999999996</v>
      </c>
    </row>
    <row r="255" spans="1:32">
      <c r="A255" s="9" t="s">
        <v>450</v>
      </c>
      <c r="B255" s="9" t="s">
        <v>126</v>
      </c>
      <c r="C255" s="9" t="s">
        <v>455</v>
      </c>
      <c r="D255" s="9" t="s">
        <v>119</v>
      </c>
      <c r="E255" s="21" t="s">
        <v>345</v>
      </c>
      <c r="F255" s="3" t="s">
        <v>121</v>
      </c>
      <c r="G255" s="20" t="s">
        <v>16</v>
      </c>
      <c r="H255" s="9" t="s">
        <v>452</v>
      </c>
      <c r="I255" s="9">
        <v>7</v>
      </c>
      <c r="J255" s="9" t="s">
        <v>123</v>
      </c>
      <c r="K255" s="1">
        <v>0.12542465999999999</v>
      </c>
      <c r="L255" s="1">
        <v>0.83257566000000005</v>
      </c>
      <c r="M255" s="1">
        <v>4.1999679999999998E-2</v>
      </c>
      <c r="N255" s="7">
        <v>6.638053952069713</v>
      </c>
      <c r="O255" s="14" t="s">
        <v>345</v>
      </c>
      <c r="P255" s="6">
        <v>2.2999999999999998</v>
      </c>
      <c r="Q255" s="1">
        <f t="shared" si="7"/>
        <v>0.3833333333333333</v>
      </c>
      <c r="S255" s="3"/>
    </row>
    <row r="256" spans="1:32">
      <c r="A256" s="9" t="s">
        <v>450</v>
      </c>
      <c r="B256" s="9" t="s">
        <v>126</v>
      </c>
      <c r="C256" s="9" t="s">
        <v>459</v>
      </c>
      <c r="D256" s="9" t="s">
        <v>119</v>
      </c>
      <c r="E256" s="21" t="s">
        <v>345</v>
      </c>
      <c r="F256" s="3" t="s">
        <v>121</v>
      </c>
      <c r="G256" s="20" t="s">
        <v>16</v>
      </c>
      <c r="H256" s="9" t="s">
        <v>452</v>
      </c>
      <c r="I256" s="9">
        <v>8</v>
      </c>
      <c r="J256" s="9" t="s">
        <v>123</v>
      </c>
      <c r="K256" s="1">
        <v>0.10837289999999999</v>
      </c>
      <c r="L256" s="1">
        <v>0.67051939999999999</v>
      </c>
      <c r="M256" s="1">
        <v>0.22110769999999999</v>
      </c>
      <c r="N256" s="7">
        <v>3.0325465825025542</v>
      </c>
      <c r="O256" s="14" t="s">
        <v>345</v>
      </c>
      <c r="P256" s="6">
        <v>2.2999999999999998</v>
      </c>
      <c r="Q256" s="1">
        <f t="shared" si="7"/>
        <v>0.32857142857142857</v>
      </c>
      <c r="S256" s="3"/>
    </row>
    <row r="257" spans="1:32">
      <c r="A257" s="9" t="s">
        <v>450</v>
      </c>
      <c r="B257" s="9" t="s">
        <v>126</v>
      </c>
      <c r="C257" s="9" t="s">
        <v>461</v>
      </c>
      <c r="D257" s="9" t="s">
        <v>119</v>
      </c>
      <c r="E257" s="21" t="s">
        <v>345</v>
      </c>
      <c r="F257" s="3" t="s">
        <v>121</v>
      </c>
      <c r="G257" s="20" t="s">
        <v>16</v>
      </c>
      <c r="H257" s="9" t="s">
        <v>452</v>
      </c>
      <c r="I257" s="9">
        <v>8</v>
      </c>
      <c r="J257" s="9" t="s">
        <v>123</v>
      </c>
      <c r="K257" s="1">
        <v>0.25936421999999998</v>
      </c>
      <c r="L257" s="1">
        <v>0.71615258000000004</v>
      </c>
      <c r="M257" s="1">
        <v>2.44832E-2</v>
      </c>
      <c r="N257" s="7">
        <v>2.7611849467902707</v>
      </c>
      <c r="O257" s="14" t="s">
        <v>345</v>
      </c>
      <c r="P257" s="6">
        <v>2.2999999999999998</v>
      </c>
      <c r="Q257" s="1">
        <f t="shared" si="7"/>
        <v>0.32857142857142857</v>
      </c>
    </row>
    <row r="258" spans="1:32">
      <c r="A258" s="9" t="s">
        <v>450</v>
      </c>
      <c r="B258" s="9" t="s">
        <v>126</v>
      </c>
      <c r="C258" s="9" t="s">
        <v>462</v>
      </c>
      <c r="D258" s="9" t="s">
        <v>119</v>
      </c>
      <c r="E258" s="21" t="s">
        <v>345</v>
      </c>
      <c r="F258" s="3" t="s">
        <v>121</v>
      </c>
      <c r="G258" s="20" t="s">
        <v>16</v>
      </c>
      <c r="H258" s="9" t="s">
        <v>452</v>
      </c>
      <c r="I258" s="9">
        <v>8</v>
      </c>
      <c r="J258" s="9" t="s">
        <v>123</v>
      </c>
      <c r="K258" s="1">
        <v>0.21025437</v>
      </c>
      <c r="L258" s="1">
        <v>0.76121759</v>
      </c>
      <c r="M258" s="1">
        <v>2.8528040000000001E-2</v>
      </c>
      <c r="N258" s="7">
        <v>3.6204602548807903</v>
      </c>
      <c r="O258" s="14" t="s">
        <v>345</v>
      </c>
      <c r="P258" s="6">
        <v>2.2999999999999998</v>
      </c>
      <c r="Q258" s="1">
        <f t="shared" si="7"/>
        <v>0.32857142857142857</v>
      </c>
    </row>
    <row r="259" spans="1:32">
      <c r="A259" s="9" t="s">
        <v>450</v>
      </c>
      <c r="B259" s="9" t="s">
        <v>126</v>
      </c>
      <c r="C259" s="9" t="s">
        <v>465</v>
      </c>
      <c r="D259" s="9" t="s">
        <v>119</v>
      </c>
      <c r="E259" s="21" t="s">
        <v>345</v>
      </c>
      <c r="F259" s="3" t="s">
        <v>121</v>
      </c>
      <c r="G259" s="20" t="s">
        <v>16</v>
      </c>
      <c r="H259" s="9" t="s">
        <v>452</v>
      </c>
      <c r="I259" s="9">
        <v>8</v>
      </c>
      <c r="J259" s="9" t="s">
        <v>123</v>
      </c>
      <c r="K259" s="1">
        <v>0.24947247</v>
      </c>
      <c r="L259" s="1">
        <v>0.73630233</v>
      </c>
      <c r="M259" s="1">
        <v>1.42252E-2</v>
      </c>
      <c r="N259" s="7">
        <v>2.9514372066785564</v>
      </c>
      <c r="O259" s="14" t="s">
        <v>345</v>
      </c>
      <c r="P259" s="6">
        <v>2.2999999999999998</v>
      </c>
      <c r="Q259" s="1">
        <f t="shared" si="7"/>
        <v>0.32857142857142857</v>
      </c>
    </row>
    <row r="260" spans="1:32" s="2" customFormat="1">
      <c r="A260" s="9" t="s">
        <v>450</v>
      </c>
      <c r="B260" s="9" t="s">
        <v>126</v>
      </c>
      <c r="C260" s="9" t="s">
        <v>466</v>
      </c>
      <c r="D260" s="9" t="s">
        <v>119</v>
      </c>
      <c r="E260" s="21" t="s">
        <v>345</v>
      </c>
      <c r="F260" s="3" t="s">
        <v>121</v>
      </c>
      <c r="G260" s="20" t="s">
        <v>16</v>
      </c>
      <c r="H260" s="9" t="s">
        <v>452</v>
      </c>
      <c r="I260" s="9">
        <v>8</v>
      </c>
      <c r="J260" s="9" t="s">
        <v>123</v>
      </c>
      <c r="K260" s="1">
        <v>0.24294942999999999</v>
      </c>
      <c r="L260" s="1">
        <v>0.72646222999999999</v>
      </c>
      <c r="M260" s="1">
        <v>3.058835E-2</v>
      </c>
      <c r="N260" s="7">
        <v>2.990178779180507</v>
      </c>
      <c r="O260" s="14" t="s">
        <v>345</v>
      </c>
      <c r="P260" s="6">
        <v>2.2999999999999998</v>
      </c>
      <c r="Q260" s="1">
        <f t="shared" si="7"/>
        <v>0.32857142857142857</v>
      </c>
      <c r="R260" s="9"/>
      <c r="S260" s="9"/>
      <c r="T260" s="9"/>
      <c r="U260" s="9"/>
      <c r="V260" s="9"/>
      <c r="W260" s="9"/>
      <c r="X260" s="9"/>
      <c r="Y260" s="9"/>
      <c r="Z260" s="9"/>
      <c r="AA260" s="9"/>
      <c r="AB260" s="9"/>
      <c r="AC260" s="9"/>
      <c r="AD260" s="9"/>
      <c r="AE260" s="9"/>
      <c r="AF260" s="9"/>
    </row>
    <row r="261" spans="1:32" s="2" customFormat="1">
      <c r="A261" s="9" t="s">
        <v>450</v>
      </c>
      <c r="B261" s="9" t="s">
        <v>126</v>
      </c>
      <c r="C261" s="9" t="s">
        <v>468</v>
      </c>
      <c r="D261" s="9" t="s">
        <v>119</v>
      </c>
      <c r="E261" s="21" t="s">
        <v>345</v>
      </c>
      <c r="F261" s="3" t="s">
        <v>121</v>
      </c>
      <c r="G261" s="20" t="s">
        <v>16</v>
      </c>
      <c r="H261" s="9" t="s">
        <v>452</v>
      </c>
      <c r="I261" s="9">
        <v>8</v>
      </c>
      <c r="J261" s="9" t="s">
        <v>123</v>
      </c>
      <c r="K261" s="1">
        <v>0.25606074000000001</v>
      </c>
      <c r="L261" s="1">
        <v>0.7263925</v>
      </c>
      <c r="M261" s="1">
        <v>1.7546760000000002E-2</v>
      </c>
      <c r="N261" s="7">
        <v>2.8367976285626604</v>
      </c>
      <c r="O261" s="14" t="s">
        <v>345</v>
      </c>
      <c r="P261" s="6">
        <v>2.2999999999999998</v>
      </c>
      <c r="Q261" s="1">
        <f t="shared" si="7"/>
        <v>0.32857142857142857</v>
      </c>
      <c r="R261" s="9"/>
      <c r="S261" s="9"/>
      <c r="T261" s="9"/>
      <c r="U261" s="9"/>
      <c r="V261" s="9"/>
      <c r="W261" s="9"/>
      <c r="X261" s="9"/>
      <c r="Y261" s="9"/>
      <c r="Z261" s="9"/>
      <c r="AA261" s="9"/>
      <c r="AB261" s="9"/>
      <c r="AC261" s="9"/>
      <c r="AD261" s="9"/>
      <c r="AE261" s="9"/>
      <c r="AF261" s="9"/>
    </row>
    <row r="262" spans="1:32">
      <c r="A262" s="9" t="s">
        <v>450</v>
      </c>
      <c r="B262" s="9" t="s">
        <v>126</v>
      </c>
      <c r="C262" s="9" t="s">
        <v>456</v>
      </c>
      <c r="D262" s="9" t="s">
        <v>119</v>
      </c>
      <c r="E262" s="21" t="s">
        <v>345</v>
      </c>
      <c r="F262" s="3" t="s">
        <v>121</v>
      </c>
      <c r="G262" s="20" t="s">
        <v>16</v>
      </c>
      <c r="H262" s="9" t="s">
        <v>452</v>
      </c>
      <c r="I262" s="9">
        <v>7</v>
      </c>
      <c r="J262" s="9" t="s">
        <v>123</v>
      </c>
      <c r="K262" s="1">
        <v>7.0988590000000004E-2</v>
      </c>
      <c r="L262" s="1">
        <v>0.63604106000000005</v>
      </c>
      <c r="M262" s="1">
        <v>0.29297034999999999</v>
      </c>
      <c r="N262" s="7">
        <v>2.1710082948666991</v>
      </c>
      <c r="O262" s="14" t="s">
        <v>120</v>
      </c>
      <c r="P262" s="6">
        <v>2.2999999999999998</v>
      </c>
      <c r="Q262" s="1">
        <f t="shared" si="7"/>
        <v>0.3833333333333333</v>
      </c>
    </row>
    <row r="263" spans="1:32">
      <c r="A263" s="9" t="s">
        <v>450</v>
      </c>
      <c r="B263" s="9" t="s">
        <v>126</v>
      </c>
      <c r="C263" s="9" t="s">
        <v>457</v>
      </c>
      <c r="D263" s="9" t="s">
        <v>119</v>
      </c>
      <c r="E263" s="21" t="s">
        <v>345</v>
      </c>
      <c r="F263" s="3" t="s">
        <v>121</v>
      </c>
      <c r="G263" s="20" t="s">
        <v>16</v>
      </c>
      <c r="H263" s="9" t="s">
        <v>452</v>
      </c>
      <c r="I263" s="9">
        <v>8</v>
      </c>
      <c r="J263" s="9" t="s">
        <v>123</v>
      </c>
      <c r="K263" s="1">
        <v>0.33230359999999998</v>
      </c>
      <c r="L263" s="1">
        <v>0.66337610000000002</v>
      </c>
      <c r="M263" s="1">
        <v>4.3203E-3</v>
      </c>
      <c r="N263" s="7">
        <v>1.9962952553026811</v>
      </c>
      <c r="O263" s="14" t="s">
        <v>120</v>
      </c>
      <c r="P263" s="6">
        <v>2.2999999999999998</v>
      </c>
      <c r="Q263" s="1">
        <f t="shared" si="7"/>
        <v>0.32857142857142857</v>
      </c>
    </row>
    <row r="264" spans="1:32">
      <c r="A264" s="9" t="s">
        <v>450</v>
      </c>
      <c r="B264" s="9" t="s">
        <v>126</v>
      </c>
      <c r="C264" s="9" t="s">
        <v>458</v>
      </c>
      <c r="D264" s="9" t="s">
        <v>119</v>
      </c>
      <c r="E264" s="21" t="s">
        <v>345</v>
      </c>
      <c r="F264" s="3" t="s">
        <v>121</v>
      </c>
      <c r="G264" s="20" t="s">
        <v>16</v>
      </c>
      <c r="H264" s="9" t="s">
        <v>452</v>
      </c>
      <c r="I264" s="9">
        <v>8</v>
      </c>
      <c r="J264" s="9" t="s">
        <v>123</v>
      </c>
      <c r="K264" s="1">
        <v>0.41453352900000001</v>
      </c>
      <c r="L264" s="1">
        <v>0.57974228900000002</v>
      </c>
      <c r="M264" s="1">
        <v>5.7241829999999999E-3</v>
      </c>
      <c r="N264" s="7">
        <v>1.3985413686524739</v>
      </c>
      <c r="O264" s="14" t="s">
        <v>120</v>
      </c>
      <c r="P264" s="6">
        <v>2.2999999999999998</v>
      </c>
      <c r="Q264" s="1">
        <f t="shared" si="7"/>
        <v>0.32857142857142857</v>
      </c>
    </row>
    <row r="265" spans="1:32">
      <c r="A265" s="9" t="s">
        <v>450</v>
      </c>
      <c r="B265" s="9" t="s">
        <v>126</v>
      </c>
      <c r="C265" s="9" t="s">
        <v>460</v>
      </c>
      <c r="D265" s="9" t="s">
        <v>119</v>
      </c>
      <c r="E265" s="21" t="s">
        <v>345</v>
      </c>
      <c r="F265" s="3" t="s">
        <v>121</v>
      </c>
      <c r="G265" s="20" t="s">
        <v>16</v>
      </c>
      <c r="H265" s="9" t="s">
        <v>452</v>
      </c>
      <c r="I265" s="9">
        <v>8</v>
      </c>
      <c r="J265" s="9" t="s">
        <v>123</v>
      </c>
      <c r="K265" s="1">
        <v>0.29921533</v>
      </c>
      <c r="L265" s="1">
        <v>0.61851155000000002</v>
      </c>
      <c r="M265" s="1">
        <v>8.2273120000000005E-2</v>
      </c>
      <c r="N265" s="7">
        <v>2.0671118354798197</v>
      </c>
      <c r="O265" s="14" t="s">
        <v>120</v>
      </c>
      <c r="P265" s="6">
        <v>2.2999999999999998</v>
      </c>
      <c r="Q265" s="1">
        <f t="shared" si="7"/>
        <v>0.32857142857142857</v>
      </c>
    </row>
    <row r="266" spans="1:32">
      <c r="A266" s="9" t="s">
        <v>450</v>
      </c>
      <c r="B266" s="9" t="s">
        <v>126</v>
      </c>
      <c r="C266" s="9" t="s">
        <v>463</v>
      </c>
      <c r="D266" s="9" t="s">
        <v>119</v>
      </c>
      <c r="E266" s="21" t="s">
        <v>345</v>
      </c>
      <c r="F266" s="3" t="s">
        <v>121</v>
      </c>
      <c r="G266" s="20" t="s">
        <v>16</v>
      </c>
      <c r="H266" s="9" t="s">
        <v>452</v>
      </c>
      <c r="I266" s="9">
        <v>8</v>
      </c>
      <c r="J266" s="9" t="s">
        <v>123</v>
      </c>
      <c r="K266" s="1">
        <v>0.50039656639999996</v>
      </c>
      <c r="L266" s="1">
        <v>0.49617847300000001</v>
      </c>
      <c r="M266" s="1">
        <v>3.4258629999999999E-3</v>
      </c>
      <c r="N266" s="7">
        <v>1.0085011616374577</v>
      </c>
      <c r="O266" s="14" t="s">
        <v>120</v>
      </c>
      <c r="P266" s="6">
        <v>2.2999999999999998</v>
      </c>
      <c r="Q266" s="1">
        <f t="shared" si="7"/>
        <v>0.32857142857142857</v>
      </c>
    </row>
    <row r="267" spans="1:32">
      <c r="A267" s="9" t="s">
        <v>450</v>
      </c>
      <c r="B267" s="9" t="s">
        <v>126</v>
      </c>
      <c r="C267" s="9" t="s">
        <v>464</v>
      </c>
      <c r="D267" s="9" t="s">
        <v>119</v>
      </c>
      <c r="E267" s="21" t="s">
        <v>345</v>
      </c>
      <c r="F267" s="3" t="s">
        <v>121</v>
      </c>
      <c r="G267" s="20" t="s">
        <v>16</v>
      </c>
      <c r="H267" s="9" t="s">
        <v>452</v>
      </c>
      <c r="I267" s="9">
        <v>8</v>
      </c>
      <c r="J267" s="9" t="s">
        <v>123</v>
      </c>
      <c r="K267" s="1">
        <v>0.58296920299999999</v>
      </c>
      <c r="L267" s="1">
        <v>0.41486629000000003</v>
      </c>
      <c r="M267" s="1">
        <v>2.174507E-3</v>
      </c>
      <c r="N267" s="7">
        <v>1.4051978120468644</v>
      </c>
      <c r="O267" s="14" t="s">
        <v>120</v>
      </c>
      <c r="P267" s="6">
        <v>2.2999999999999998</v>
      </c>
      <c r="Q267" s="1">
        <f t="shared" si="7"/>
        <v>0.32857142857142857</v>
      </c>
    </row>
    <row r="268" spans="1:32">
      <c r="A268" s="9" t="s">
        <v>450</v>
      </c>
      <c r="B268" s="9" t="s">
        <v>126</v>
      </c>
      <c r="C268" s="9" t="s">
        <v>467</v>
      </c>
      <c r="D268" s="9" t="s">
        <v>119</v>
      </c>
      <c r="E268" s="21" t="s">
        <v>345</v>
      </c>
      <c r="F268" s="3" t="s">
        <v>121</v>
      </c>
      <c r="G268" s="20" t="s">
        <v>16</v>
      </c>
      <c r="H268" s="9" t="s">
        <v>452</v>
      </c>
      <c r="I268" s="9">
        <v>8</v>
      </c>
      <c r="J268" s="9" t="s">
        <v>123</v>
      </c>
      <c r="K268" s="1">
        <v>0.40138643000000002</v>
      </c>
      <c r="L268" s="1">
        <v>0.59176138899999997</v>
      </c>
      <c r="M268" s="1">
        <v>6.8521820000000001E-3</v>
      </c>
      <c r="N268" s="7">
        <v>1.4742934607928821</v>
      </c>
      <c r="O268" s="14" t="s">
        <v>120</v>
      </c>
      <c r="P268" s="6">
        <v>2.2999999999999998</v>
      </c>
      <c r="Q268" s="1">
        <f t="shared" si="7"/>
        <v>0.32857142857142857</v>
      </c>
    </row>
    <row r="269" spans="1:32">
      <c r="A269" s="9" t="s">
        <v>413</v>
      </c>
      <c r="B269" s="9" t="s">
        <v>126</v>
      </c>
      <c r="C269" s="9" t="s">
        <v>411</v>
      </c>
      <c r="D269" s="9" t="s">
        <v>180</v>
      </c>
      <c r="E269" s="21" t="s">
        <v>345</v>
      </c>
      <c r="F269" s="3" t="s">
        <v>121</v>
      </c>
      <c r="G269" s="20" t="s">
        <v>16</v>
      </c>
      <c r="H269" s="3" t="s">
        <v>412</v>
      </c>
      <c r="I269" s="9">
        <v>22</v>
      </c>
      <c r="J269" s="9" t="s">
        <v>123</v>
      </c>
      <c r="K269" s="1">
        <v>0.25821129999999998</v>
      </c>
      <c r="L269" s="1">
        <v>0.74175849999999999</v>
      </c>
      <c r="M269" s="1">
        <v>3.026962E-5</v>
      </c>
      <c r="N269" s="7">
        <v>2.8726802428863496</v>
      </c>
      <c r="O269" s="14" t="s">
        <v>345</v>
      </c>
      <c r="P269" s="6">
        <v>1.55</v>
      </c>
      <c r="Q269" s="1">
        <f t="shared" si="7"/>
        <v>7.3809523809523811E-2</v>
      </c>
    </row>
    <row r="270" spans="1:32">
      <c r="A270" s="9" t="s">
        <v>186</v>
      </c>
      <c r="B270" s="3" t="s">
        <v>126</v>
      </c>
      <c r="C270" s="3" t="s">
        <v>187</v>
      </c>
      <c r="D270" s="3" t="s">
        <v>180</v>
      </c>
      <c r="E270" s="21" t="s">
        <v>345</v>
      </c>
      <c r="F270" s="3" t="s">
        <v>121</v>
      </c>
      <c r="G270" s="20" t="s">
        <v>16</v>
      </c>
      <c r="H270" s="3" t="s">
        <v>188</v>
      </c>
      <c r="I270" s="9">
        <v>8</v>
      </c>
      <c r="J270" s="9" t="s">
        <v>123</v>
      </c>
      <c r="K270" s="1">
        <v>0.1440314</v>
      </c>
      <c r="L270" s="1">
        <v>0.66775370000000001</v>
      </c>
      <c r="M270" s="1">
        <v>0.18821489999999999</v>
      </c>
      <c r="N270" s="7">
        <v>3.5478259160140881</v>
      </c>
      <c r="O270" s="14" t="s">
        <v>345</v>
      </c>
      <c r="P270" s="14" t="s">
        <v>730</v>
      </c>
      <c r="Q270" s="14" t="s">
        <v>730</v>
      </c>
    </row>
    <row r="271" spans="1:32">
      <c r="A271" s="9" t="s">
        <v>189</v>
      </c>
      <c r="B271" s="3" t="s">
        <v>126</v>
      </c>
      <c r="C271" s="3" t="s">
        <v>187</v>
      </c>
      <c r="D271" s="3" t="s">
        <v>180</v>
      </c>
      <c r="E271" s="21" t="s">
        <v>345</v>
      </c>
      <c r="F271" s="3" t="s">
        <v>121</v>
      </c>
      <c r="G271" s="20" t="s">
        <v>16</v>
      </c>
      <c r="H271" s="3" t="s">
        <v>188</v>
      </c>
      <c r="I271" s="9">
        <v>11</v>
      </c>
      <c r="J271" s="9" t="s">
        <v>123</v>
      </c>
      <c r="K271" s="1">
        <v>0.169675727</v>
      </c>
      <c r="L271" s="1">
        <v>0.82957996599999995</v>
      </c>
      <c r="M271" s="1">
        <v>7.4430700000000004E-4</v>
      </c>
      <c r="N271" s="7">
        <v>4.8892082601773676</v>
      </c>
      <c r="O271" s="14" t="s">
        <v>345</v>
      </c>
      <c r="P271" s="14" t="s">
        <v>730</v>
      </c>
      <c r="Q271" s="14" t="s">
        <v>730</v>
      </c>
    </row>
    <row r="272" spans="1:32">
      <c r="A272" s="9" t="s">
        <v>408</v>
      </c>
      <c r="B272" s="9" t="s">
        <v>117</v>
      </c>
      <c r="C272" s="9" t="s">
        <v>406</v>
      </c>
      <c r="D272" s="9" t="s">
        <v>180</v>
      </c>
      <c r="E272" s="21" t="s">
        <v>345</v>
      </c>
      <c r="F272" s="9" t="s">
        <v>121</v>
      </c>
      <c r="G272" s="20" t="s">
        <v>16</v>
      </c>
      <c r="H272" s="9" t="s">
        <v>409</v>
      </c>
      <c r="I272" s="9">
        <v>14</v>
      </c>
      <c r="J272" s="9" t="s">
        <v>123</v>
      </c>
      <c r="K272" s="1">
        <v>0.28550769999999998</v>
      </c>
      <c r="L272" s="1">
        <v>0.67694960000000004</v>
      </c>
      <c r="M272" s="1">
        <v>3.7542699999999998E-2</v>
      </c>
      <c r="N272" s="7">
        <v>2.3710379790107239</v>
      </c>
      <c r="O272" s="14" t="s">
        <v>120</v>
      </c>
      <c r="P272" s="14">
        <v>2</v>
      </c>
      <c r="Q272" s="1">
        <f>P272/(I272-1)</f>
        <v>0.15384615384615385</v>
      </c>
      <c r="R272" s="9" t="s">
        <v>163</v>
      </c>
      <c r="T272" s="3"/>
      <c r="U272" s="3"/>
      <c r="V272" s="3"/>
      <c r="W272" s="3"/>
      <c r="X272" s="3"/>
      <c r="Y272" s="3"/>
      <c r="Z272" s="3"/>
      <c r="AA272" s="3"/>
      <c r="AB272" s="3"/>
      <c r="AC272" s="3"/>
      <c r="AD272" s="3"/>
      <c r="AE272" s="3"/>
      <c r="AF272" s="3"/>
    </row>
    <row r="273" spans="1:32" ht="13.2">
      <c r="A273" s="28" t="s">
        <v>664</v>
      </c>
      <c r="B273" s="9" t="s">
        <v>117</v>
      </c>
      <c r="C273" s="9" t="s">
        <v>665</v>
      </c>
      <c r="D273" s="9" t="s">
        <v>128</v>
      </c>
      <c r="E273" s="21" t="s">
        <v>345</v>
      </c>
      <c r="F273" s="9" t="s">
        <v>129</v>
      </c>
      <c r="G273" s="20" t="s">
        <v>16</v>
      </c>
      <c r="H273" s="9" t="s">
        <v>666</v>
      </c>
      <c r="I273" s="9">
        <v>11</v>
      </c>
      <c r="J273" s="9" t="s">
        <v>320</v>
      </c>
      <c r="K273" s="1">
        <v>0.94351450000000003</v>
      </c>
      <c r="L273" s="1">
        <v>5.6485460000000001E-2</v>
      </c>
      <c r="M273" s="1">
        <v>3.0736789999999998E-8</v>
      </c>
      <c r="N273" s="7">
        <v>16.703670289663926</v>
      </c>
      <c r="O273" s="14" t="s">
        <v>345</v>
      </c>
      <c r="P273" s="14" t="s">
        <v>730</v>
      </c>
      <c r="Q273" s="14" t="s">
        <v>730</v>
      </c>
    </row>
    <row r="274" spans="1:32">
      <c r="A274" s="9" t="s">
        <v>64</v>
      </c>
      <c r="B274" s="9" t="s">
        <v>117</v>
      </c>
      <c r="C274" s="9" t="s">
        <v>271</v>
      </c>
      <c r="D274" s="9" t="s">
        <v>119</v>
      </c>
      <c r="E274" s="21" t="s">
        <v>345</v>
      </c>
      <c r="F274" s="9" t="s">
        <v>121</v>
      </c>
      <c r="G274" s="20" t="s">
        <v>16</v>
      </c>
      <c r="H274" s="9" t="s">
        <v>65</v>
      </c>
      <c r="I274" s="9">
        <v>11</v>
      </c>
      <c r="J274" s="9" t="s">
        <v>131</v>
      </c>
      <c r="K274" s="1">
        <v>0.73099999999999998</v>
      </c>
      <c r="L274" s="1">
        <v>0.26900000000000002</v>
      </c>
      <c r="M274" s="1">
        <v>2.0000000000000001E-4</v>
      </c>
      <c r="N274" s="7">
        <v>2.7174721189591078</v>
      </c>
      <c r="O274" s="14" t="s">
        <v>345</v>
      </c>
      <c r="P274" s="14" t="s">
        <v>730</v>
      </c>
      <c r="Q274" s="14" t="s">
        <v>730</v>
      </c>
    </row>
    <row r="275" spans="1:32">
      <c r="A275" s="9" t="s">
        <v>707</v>
      </c>
      <c r="B275" s="9" t="s">
        <v>117</v>
      </c>
      <c r="C275" s="9" t="s">
        <v>439</v>
      </c>
      <c r="D275" s="9" t="s">
        <v>119</v>
      </c>
      <c r="E275" s="21" t="s">
        <v>345</v>
      </c>
      <c r="F275" s="9" t="s">
        <v>121</v>
      </c>
      <c r="G275" s="20" t="s">
        <v>14</v>
      </c>
      <c r="H275" s="9" t="s">
        <v>708</v>
      </c>
      <c r="I275" s="9">
        <v>6</v>
      </c>
      <c r="J275" s="9" t="s">
        <v>123</v>
      </c>
      <c r="K275" s="1">
        <v>2.65273979403691E-2</v>
      </c>
      <c r="L275" s="1">
        <v>0.74292506004172398</v>
      </c>
      <c r="M275" s="1">
        <v>0.230547542017907</v>
      </c>
      <c r="N275" s="7">
        <v>3.2224375655413398</v>
      </c>
      <c r="O275" s="14" t="s">
        <v>345</v>
      </c>
      <c r="P275" s="6">
        <v>0.161</v>
      </c>
      <c r="Q275" s="1">
        <f t="shared" ref="Q275:Q306" si="8">P275/(I275-1)</f>
        <v>3.2199999999999999E-2</v>
      </c>
    </row>
    <row r="276" spans="1:32">
      <c r="A276" s="9" t="s">
        <v>403</v>
      </c>
      <c r="B276" s="9" t="s">
        <v>126</v>
      </c>
      <c r="C276" s="9" t="s">
        <v>389</v>
      </c>
      <c r="D276" s="9" t="s">
        <v>128</v>
      </c>
      <c r="E276" s="21" t="s">
        <v>345</v>
      </c>
      <c r="F276" s="9" t="s">
        <v>129</v>
      </c>
      <c r="G276" s="20" t="s">
        <v>16</v>
      </c>
      <c r="H276" s="3" t="s">
        <v>388</v>
      </c>
      <c r="I276" s="9">
        <v>8</v>
      </c>
      <c r="J276" s="9" t="s">
        <v>377</v>
      </c>
      <c r="K276" s="1">
        <v>0.20100000000000001</v>
      </c>
      <c r="L276" s="1">
        <v>0.62</v>
      </c>
      <c r="M276" s="1">
        <v>0.17799999999999999</v>
      </c>
      <c r="N276" s="7">
        <v>3.0845771144278604</v>
      </c>
      <c r="O276" s="14" t="s">
        <v>345</v>
      </c>
      <c r="P276" s="14">
        <v>4</v>
      </c>
      <c r="Q276" s="1">
        <f t="shared" si="8"/>
        <v>0.5714285714285714</v>
      </c>
      <c r="S276" s="2"/>
      <c r="T276" s="31"/>
      <c r="U276" s="31"/>
      <c r="V276" s="31"/>
      <c r="W276" s="31"/>
      <c r="X276" s="31"/>
      <c r="Y276" s="31"/>
      <c r="Z276" s="31"/>
      <c r="AA276" s="31"/>
      <c r="AB276" s="31"/>
      <c r="AC276" s="31"/>
      <c r="AD276" s="31"/>
      <c r="AE276" s="31"/>
      <c r="AF276" s="31"/>
    </row>
    <row r="277" spans="1:32">
      <c r="A277" s="9" t="s">
        <v>403</v>
      </c>
      <c r="B277" s="9" t="s">
        <v>126</v>
      </c>
      <c r="C277" s="9" t="s">
        <v>390</v>
      </c>
      <c r="D277" s="9" t="s">
        <v>128</v>
      </c>
      <c r="E277" s="21" t="s">
        <v>345</v>
      </c>
      <c r="F277" s="9" t="s">
        <v>129</v>
      </c>
      <c r="G277" s="20" t="s">
        <v>16</v>
      </c>
      <c r="H277" s="3" t="s">
        <v>388</v>
      </c>
      <c r="I277" s="9">
        <v>8</v>
      </c>
      <c r="J277" s="9" t="s">
        <v>377</v>
      </c>
      <c r="K277" s="1">
        <v>0.24399999999999999</v>
      </c>
      <c r="L277" s="1">
        <v>0.67</v>
      </c>
      <c r="M277" s="1">
        <v>8.5999999999999993E-2</v>
      </c>
      <c r="N277" s="7">
        <v>2.7459016393442623</v>
      </c>
      <c r="O277" s="14" t="s">
        <v>345</v>
      </c>
      <c r="P277" s="14">
        <v>4</v>
      </c>
      <c r="Q277" s="1">
        <f t="shared" si="8"/>
        <v>0.5714285714285714</v>
      </c>
    </row>
    <row r="278" spans="1:32">
      <c r="A278" s="9" t="s">
        <v>403</v>
      </c>
      <c r="B278" s="9" t="s">
        <v>126</v>
      </c>
      <c r="C278" s="9" t="s">
        <v>397</v>
      </c>
      <c r="D278" s="9" t="s">
        <v>128</v>
      </c>
      <c r="E278" s="21" t="s">
        <v>345</v>
      </c>
      <c r="F278" s="9" t="s">
        <v>129</v>
      </c>
      <c r="G278" s="20" t="s">
        <v>16</v>
      </c>
      <c r="H278" s="3" t="s">
        <v>388</v>
      </c>
      <c r="I278" s="9">
        <v>8</v>
      </c>
      <c r="J278" s="9" t="s">
        <v>377</v>
      </c>
      <c r="K278" s="1">
        <v>0.54400000000000004</v>
      </c>
      <c r="L278" s="1">
        <v>0.45500000000000002</v>
      </c>
      <c r="M278" s="1">
        <v>1E-3</v>
      </c>
      <c r="N278" s="7">
        <v>1.1956043956043956</v>
      </c>
      <c r="O278" s="14" t="s">
        <v>120</v>
      </c>
      <c r="P278" s="14">
        <v>4</v>
      </c>
      <c r="Q278" s="1">
        <f t="shared" si="8"/>
        <v>0.5714285714285714</v>
      </c>
      <c r="T278" s="31"/>
      <c r="U278" s="31"/>
      <c r="V278" s="31"/>
      <c r="W278" s="31"/>
      <c r="X278" s="31"/>
      <c r="Y278" s="31"/>
      <c r="Z278" s="31"/>
      <c r="AA278" s="31"/>
      <c r="AB278" s="31"/>
      <c r="AC278" s="31"/>
      <c r="AD278" s="31"/>
      <c r="AE278" s="31"/>
      <c r="AF278" s="31"/>
    </row>
    <row r="279" spans="1:32">
      <c r="A279" s="9" t="s">
        <v>403</v>
      </c>
      <c r="B279" s="9" t="s">
        <v>126</v>
      </c>
      <c r="C279" s="9" t="s">
        <v>396</v>
      </c>
      <c r="D279" s="9" t="s">
        <v>128</v>
      </c>
      <c r="E279" s="21" t="s">
        <v>345</v>
      </c>
      <c r="F279" s="9" t="s">
        <v>129</v>
      </c>
      <c r="G279" s="20" t="s">
        <v>16</v>
      </c>
      <c r="H279" s="3" t="s">
        <v>388</v>
      </c>
      <c r="I279" s="9">
        <v>8</v>
      </c>
      <c r="J279" s="9" t="s">
        <v>377</v>
      </c>
      <c r="K279" s="1">
        <v>0.30299999999999999</v>
      </c>
      <c r="L279" s="1">
        <v>0.68899999999999995</v>
      </c>
      <c r="M279" s="1">
        <v>7.0000000000000001E-3</v>
      </c>
      <c r="N279" s="7">
        <v>2.273927392739274</v>
      </c>
      <c r="O279" s="14" t="s">
        <v>120</v>
      </c>
      <c r="P279" s="14">
        <v>4</v>
      </c>
      <c r="Q279" s="1">
        <f t="shared" si="8"/>
        <v>0.5714285714285714</v>
      </c>
    </row>
    <row r="280" spans="1:32">
      <c r="A280" s="9" t="s">
        <v>403</v>
      </c>
      <c r="B280" s="9" t="s">
        <v>126</v>
      </c>
      <c r="C280" s="9" t="s">
        <v>387</v>
      </c>
      <c r="D280" s="9" t="s">
        <v>119</v>
      </c>
      <c r="E280" s="21" t="s">
        <v>345</v>
      </c>
      <c r="F280" s="9" t="s">
        <v>121</v>
      </c>
      <c r="G280" s="20" t="s">
        <v>16</v>
      </c>
      <c r="H280" s="3" t="s">
        <v>388</v>
      </c>
      <c r="I280" s="9">
        <v>8</v>
      </c>
      <c r="J280" s="9" t="s">
        <v>377</v>
      </c>
      <c r="K280" s="1">
        <v>0.68400000000000005</v>
      </c>
      <c r="L280" s="1">
        <v>0.315</v>
      </c>
      <c r="M280" s="1">
        <v>1E-3</v>
      </c>
      <c r="N280" s="7">
        <v>2.1714285714285717</v>
      </c>
      <c r="O280" s="14" t="s">
        <v>120</v>
      </c>
      <c r="P280" s="14">
        <v>4</v>
      </c>
      <c r="Q280" s="1">
        <f t="shared" si="8"/>
        <v>0.5714285714285714</v>
      </c>
      <c r="T280" s="2"/>
      <c r="U280" s="2"/>
      <c r="V280" s="2"/>
      <c r="W280" s="2"/>
      <c r="X280" s="2"/>
      <c r="Y280" s="2"/>
      <c r="Z280" s="2"/>
      <c r="AA280" s="2"/>
      <c r="AB280" s="2"/>
      <c r="AC280" s="2"/>
      <c r="AD280" s="2"/>
      <c r="AE280" s="2"/>
      <c r="AF280" s="2"/>
    </row>
    <row r="281" spans="1:32">
      <c r="A281" s="9" t="s">
        <v>403</v>
      </c>
      <c r="B281" s="9" t="s">
        <v>126</v>
      </c>
      <c r="C281" s="9" t="s">
        <v>167</v>
      </c>
      <c r="D281" s="9" t="s">
        <v>400</v>
      </c>
      <c r="E281" s="21" t="s">
        <v>120</v>
      </c>
      <c r="F281" s="9" t="s">
        <v>129</v>
      </c>
      <c r="G281" s="20" t="s">
        <v>14</v>
      </c>
      <c r="H281" s="3" t="s">
        <v>388</v>
      </c>
      <c r="I281" s="9">
        <v>8</v>
      </c>
      <c r="J281" s="9" t="s">
        <v>377</v>
      </c>
      <c r="K281" s="1">
        <v>2.4E-2</v>
      </c>
      <c r="L281" s="1">
        <v>0.182</v>
      </c>
      <c r="M281" s="1">
        <v>0.79400000000000004</v>
      </c>
      <c r="N281" s="7">
        <v>4.3626373626373631</v>
      </c>
      <c r="O281" s="14" t="s">
        <v>345</v>
      </c>
      <c r="P281" s="14">
        <v>4</v>
      </c>
      <c r="Q281" s="1">
        <f t="shared" si="8"/>
        <v>0.5714285714285714</v>
      </c>
    </row>
    <row r="282" spans="1:32">
      <c r="A282" s="9" t="s">
        <v>403</v>
      </c>
      <c r="B282" s="9" t="s">
        <v>126</v>
      </c>
      <c r="C282" s="9" t="s">
        <v>164</v>
      </c>
      <c r="D282" s="9" t="s">
        <v>400</v>
      </c>
      <c r="E282" s="21" t="s">
        <v>120</v>
      </c>
      <c r="F282" s="9" t="s">
        <v>129</v>
      </c>
      <c r="G282" s="20" t="s">
        <v>14</v>
      </c>
      <c r="H282" s="3" t="s">
        <v>388</v>
      </c>
      <c r="I282" s="9">
        <v>8</v>
      </c>
      <c r="J282" s="9" t="s">
        <v>377</v>
      </c>
      <c r="K282" s="1">
        <v>6.5000000000000002E-2</v>
      </c>
      <c r="L282" s="1">
        <v>0.52700000000000002</v>
      </c>
      <c r="M282" s="1">
        <v>0.40799999999999997</v>
      </c>
      <c r="N282" s="7">
        <v>1.2916666666666667</v>
      </c>
      <c r="O282" s="14" t="s">
        <v>120</v>
      </c>
      <c r="P282" s="14">
        <v>4</v>
      </c>
      <c r="Q282" s="1">
        <f t="shared" si="8"/>
        <v>0.5714285714285714</v>
      </c>
      <c r="T282" s="29"/>
      <c r="U282" s="29"/>
      <c r="V282" s="29"/>
      <c r="W282" s="29"/>
      <c r="X282" s="29"/>
      <c r="Y282" s="29"/>
      <c r="Z282" s="29"/>
      <c r="AA282" s="29"/>
      <c r="AB282" s="29"/>
      <c r="AC282" s="29"/>
      <c r="AD282" s="29"/>
      <c r="AE282" s="29"/>
      <c r="AF282" s="29"/>
    </row>
    <row r="283" spans="1:32">
      <c r="A283" s="9" t="s">
        <v>403</v>
      </c>
      <c r="B283" s="9" t="s">
        <v>126</v>
      </c>
      <c r="C283" s="9" t="s">
        <v>401</v>
      </c>
      <c r="D283" s="9" t="s">
        <v>311</v>
      </c>
      <c r="E283" s="21" t="s">
        <v>120</v>
      </c>
      <c r="F283" s="9" t="s">
        <v>129</v>
      </c>
      <c r="G283" s="20" t="s">
        <v>16</v>
      </c>
      <c r="H283" s="3" t="s">
        <v>388</v>
      </c>
      <c r="I283" s="9">
        <v>8</v>
      </c>
      <c r="J283" s="9" t="s">
        <v>377</v>
      </c>
      <c r="K283" s="1">
        <v>0.108</v>
      </c>
      <c r="L283" s="1">
        <v>0.77700000000000002</v>
      </c>
      <c r="M283" s="1">
        <v>0.115</v>
      </c>
      <c r="N283" s="7">
        <v>6.7565217391304344</v>
      </c>
      <c r="O283" s="14" t="s">
        <v>345</v>
      </c>
      <c r="P283" s="14">
        <v>4</v>
      </c>
      <c r="Q283" s="1">
        <f t="shared" si="8"/>
        <v>0.5714285714285714</v>
      </c>
    </row>
    <row r="284" spans="1:32">
      <c r="A284" s="9" t="s">
        <v>403</v>
      </c>
      <c r="B284" s="9" t="s">
        <v>126</v>
      </c>
      <c r="C284" s="9" t="s">
        <v>399</v>
      </c>
      <c r="D284" s="9" t="s">
        <v>311</v>
      </c>
      <c r="E284" s="21" t="s">
        <v>120</v>
      </c>
      <c r="F284" s="9" t="s">
        <v>129</v>
      </c>
      <c r="G284" s="20" t="s">
        <v>16</v>
      </c>
      <c r="H284" s="3" t="s">
        <v>388</v>
      </c>
      <c r="I284" s="9">
        <v>8</v>
      </c>
      <c r="J284" s="9" t="s">
        <v>377</v>
      </c>
      <c r="K284" s="1">
        <v>0.9</v>
      </c>
      <c r="L284" s="1">
        <v>9.9000000000000005E-2</v>
      </c>
      <c r="M284" s="1">
        <v>0</v>
      </c>
      <c r="N284" s="7">
        <v>9.0909090909090899</v>
      </c>
      <c r="O284" s="14" t="s">
        <v>345</v>
      </c>
      <c r="P284" s="14">
        <v>4</v>
      </c>
      <c r="Q284" s="1">
        <f t="shared" si="8"/>
        <v>0.5714285714285714</v>
      </c>
      <c r="T284" s="29"/>
      <c r="U284" s="29"/>
      <c r="V284" s="29"/>
      <c r="W284" s="29"/>
      <c r="X284" s="29"/>
      <c r="Y284" s="29"/>
      <c r="Z284" s="29"/>
      <c r="AA284" s="29"/>
      <c r="AB284" s="29"/>
      <c r="AC284" s="29"/>
      <c r="AD284" s="29"/>
      <c r="AE284" s="29"/>
      <c r="AF284" s="29"/>
    </row>
    <row r="285" spans="1:32">
      <c r="A285" s="9" t="s">
        <v>403</v>
      </c>
      <c r="B285" s="9" t="s">
        <v>126</v>
      </c>
      <c r="C285" s="9" t="s">
        <v>404</v>
      </c>
      <c r="D285" s="9" t="s">
        <v>400</v>
      </c>
      <c r="E285" s="21" t="s">
        <v>120</v>
      </c>
      <c r="F285" s="9" t="s">
        <v>129</v>
      </c>
      <c r="G285" s="20" t="s">
        <v>16</v>
      </c>
      <c r="H285" s="3" t="s">
        <v>388</v>
      </c>
      <c r="I285" s="9">
        <v>8</v>
      </c>
      <c r="J285" s="9" t="s">
        <v>377</v>
      </c>
      <c r="K285" s="1">
        <v>0.217</v>
      </c>
      <c r="L285" s="1">
        <v>0.71599999999999997</v>
      </c>
      <c r="M285" s="1">
        <v>6.7000000000000004E-2</v>
      </c>
      <c r="N285" s="7">
        <v>3.2995391705069124</v>
      </c>
      <c r="O285" s="14" t="s">
        <v>345</v>
      </c>
      <c r="P285" s="14">
        <v>4</v>
      </c>
      <c r="Q285" s="1">
        <f t="shared" si="8"/>
        <v>0.5714285714285714</v>
      </c>
    </row>
    <row r="286" spans="1:32">
      <c r="A286" s="9" t="s">
        <v>403</v>
      </c>
      <c r="B286" s="9" t="s">
        <v>126</v>
      </c>
      <c r="C286" s="9" t="s">
        <v>166</v>
      </c>
      <c r="D286" s="9" t="s">
        <v>400</v>
      </c>
      <c r="E286" s="21" t="s">
        <v>120</v>
      </c>
      <c r="F286" s="9" t="s">
        <v>129</v>
      </c>
      <c r="G286" s="20" t="s">
        <v>16</v>
      </c>
      <c r="H286" s="3" t="s">
        <v>388</v>
      </c>
      <c r="I286" s="9">
        <v>8</v>
      </c>
      <c r="J286" s="9" t="s">
        <v>377</v>
      </c>
      <c r="K286" s="1">
        <v>0.39700000000000002</v>
      </c>
      <c r="L286" s="1">
        <v>0.59499999999999997</v>
      </c>
      <c r="M286" s="1">
        <v>7.0000000000000001E-3</v>
      </c>
      <c r="N286" s="7">
        <v>1.4987405541561711</v>
      </c>
      <c r="O286" s="14" t="s">
        <v>120</v>
      </c>
      <c r="P286" s="14">
        <v>4</v>
      </c>
      <c r="Q286" s="1">
        <f t="shared" si="8"/>
        <v>0.5714285714285714</v>
      </c>
      <c r="T286" s="29"/>
      <c r="U286" s="29"/>
      <c r="V286" s="29"/>
      <c r="W286" s="29"/>
      <c r="X286" s="29"/>
      <c r="Y286" s="29"/>
      <c r="Z286" s="29"/>
      <c r="AA286" s="29"/>
      <c r="AB286" s="29"/>
      <c r="AC286" s="29"/>
      <c r="AD286" s="29"/>
      <c r="AE286" s="29"/>
      <c r="AF286" s="29"/>
    </row>
    <row r="287" spans="1:32">
      <c r="A287" s="9" t="s">
        <v>403</v>
      </c>
      <c r="B287" s="9" t="s">
        <v>126</v>
      </c>
      <c r="C287" s="9" t="s">
        <v>398</v>
      </c>
      <c r="D287" s="9" t="s">
        <v>311</v>
      </c>
      <c r="E287" s="21" t="s">
        <v>120</v>
      </c>
      <c r="F287" s="9" t="s">
        <v>248</v>
      </c>
      <c r="G287" s="20" t="s">
        <v>16</v>
      </c>
      <c r="H287" s="9" t="s">
        <v>388</v>
      </c>
      <c r="I287" s="9">
        <v>8</v>
      </c>
      <c r="J287" s="9" t="s">
        <v>131</v>
      </c>
      <c r="K287" s="1">
        <v>0.189</v>
      </c>
      <c r="L287" s="1">
        <v>0.71399999999999997</v>
      </c>
      <c r="M287" s="1">
        <v>9.7000000000000003E-2</v>
      </c>
      <c r="N287" s="7">
        <v>3.7777777777777777</v>
      </c>
      <c r="O287" s="14" t="s">
        <v>345</v>
      </c>
      <c r="P287" s="14">
        <v>4</v>
      </c>
      <c r="Q287" s="1">
        <f t="shared" si="8"/>
        <v>0.5714285714285714</v>
      </c>
      <c r="T287" s="29"/>
      <c r="U287" s="29"/>
      <c r="V287" s="29"/>
      <c r="W287" s="29"/>
      <c r="X287" s="29"/>
      <c r="Y287" s="29"/>
      <c r="Z287" s="29"/>
      <c r="AA287" s="29"/>
      <c r="AB287" s="29"/>
      <c r="AC287" s="29"/>
      <c r="AD287" s="29"/>
      <c r="AE287" s="29"/>
      <c r="AF287" s="29"/>
    </row>
    <row r="288" spans="1:32">
      <c r="A288" s="9" t="s">
        <v>386</v>
      </c>
      <c r="B288" s="9" t="s">
        <v>126</v>
      </c>
      <c r="C288" s="9" t="s">
        <v>393</v>
      </c>
      <c r="D288" s="9" t="s">
        <v>283</v>
      </c>
      <c r="E288" s="21" t="s">
        <v>345</v>
      </c>
      <c r="F288" s="9" t="s">
        <v>129</v>
      </c>
      <c r="G288" s="20" t="s">
        <v>14</v>
      </c>
      <c r="H288" s="9" t="s">
        <v>388</v>
      </c>
      <c r="I288" s="9">
        <v>6</v>
      </c>
      <c r="J288" s="9" t="s">
        <v>131</v>
      </c>
      <c r="K288" s="1">
        <v>4.8000000000000001E-2</v>
      </c>
      <c r="L288" s="1">
        <v>0.89600000000000002</v>
      </c>
      <c r="M288" s="1">
        <v>5.6000000000000001E-2</v>
      </c>
      <c r="N288" s="7">
        <v>16</v>
      </c>
      <c r="O288" s="14" t="s">
        <v>345</v>
      </c>
      <c r="P288" s="14">
        <v>4</v>
      </c>
      <c r="Q288" s="1">
        <f t="shared" si="8"/>
        <v>0.8</v>
      </c>
    </row>
    <row r="289" spans="1:32">
      <c r="A289" s="9" t="s">
        <v>386</v>
      </c>
      <c r="B289" s="9" t="s">
        <v>126</v>
      </c>
      <c r="C289" s="9" t="s">
        <v>394</v>
      </c>
      <c r="D289" s="9" t="s">
        <v>283</v>
      </c>
      <c r="E289" s="21" t="s">
        <v>345</v>
      </c>
      <c r="F289" s="9" t="s">
        <v>129</v>
      </c>
      <c r="G289" s="20" t="s">
        <v>14</v>
      </c>
      <c r="H289" s="9" t="s">
        <v>388</v>
      </c>
      <c r="I289" s="9">
        <v>6</v>
      </c>
      <c r="J289" s="9" t="s">
        <v>131</v>
      </c>
      <c r="K289" s="1">
        <v>2.9000000000000001E-2</v>
      </c>
      <c r="L289" s="1">
        <v>0.78600000000000003</v>
      </c>
      <c r="M289" s="1">
        <v>0.185</v>
      </c>
      <c r="N289" s="7">
        <v>4.2486486486486488</v>
      </c>
      <c r="O289" s="14" t="s">
        <v>345</v>
      </c>
      <c r="P289" s="14">
        <v>4</v>
      </c>
      <c r="Q289" s="1">
        <f t="shared" si="8"/>
        <v>0.8</v>
      </c>
    </row>
    <row r="290" spans="1:32">
      <c r="A290" s="9" t="s">
        <v>386</v>
      </c>
      <c r="B290" s="9" t="s">
        <v>126</v>
      </c>
      <c r="C290" s="9" t="s">
        <v>395</v>
      </c>
      <c r="D290" s="9" t="s">
        <v>283</v>
      </c>
      <c r="E290" s="21" t="s">
        <v>345</v>
      </c>
      <c r="F290" s="9" t="s">
        <v>129</v>
      </c>
      <c r="G290" s="20" t="s">
        <v>14</v>
      </c>
      <c r="H290" s="9" t="s">
        <v>388</v>
      </c>
      <c r="I290" s="9">
        <v>6</v>
      </c>
      <c r="J290" s="9" t="s">
        <v>131</v>
      </c>
      <c r="K290" s="1">
        <v>3.4000000000000002E-2</v>
      </c>
      <c r="L290" s="1">
        <v>0.879</v>
      </c>
      <c r="M290" s="1">
        <v>8.6999999999999994E-2</v>
      </c>
      <c r="N290" s="7">
        <v>10.103448275862069</v>
      </c>
      <c r="O290" s="14" t="s">
        <v>345</v>
      </c>
      <c r="P290" s="14">
        <v>4</v>
      </c>
      <c r="Q290" s="1">
        <f t="shared" si="8"/>
        <v>0.8</v>
      </c>
    </row>
    <row r="291" spans="1:32">
      <c r="A291" s="9" t="s">
        <v>386</v>
      </c>
      <c r="B291" s="9" t="s">
        <v>126</v>
      </c>
      <c r="C291" s="9" t="s">
        <v>397</v>
      </c>
      <c r="D291" s="9" t="s">
        <v>128</v>
      </c>
      <c r="E291" s="21" t="s">
        <v>345</v>
      </c>
      <c r="F291" s="9" t="s">
        <v>129</v>
      </c>
      <c r="G291" s="20" t="s">
        <v>14</v>
      </c>
      <c r="H291" s="9" t="s">
        <v>388</v>
      </c>
      <c r="I291" s="9">
        <v>6</v>
      </c>
      <c r="J291" s="9" t="s">
        <v>131</v>
      </c>
      <c r="K291" s="1">
        <v>3.2000000000000001E-2</v>
      </c>
      <c r="L291" s="1">
        <v>0.88400000000000001</v>
      </c>
      <c r="M291" s="1">
        <v>8.5000000000000006E-2</v>
      </c>
      <c r="N291" s="7">
        <v>10.399999999999999</v>
      </c>
      <c r="O291" s="14" t="s">
        <v>345</v>
      </c>
      <c r="P291" s="14">
        <v>4</v>
      </c>
      <c r="Q291" s="1">
        <f t="shared" si="8"/>
        <v>0.8</v>
      </c>
    </row>
    <row r="292" spans="1:32">
      <c r="A292" s="9" t="s">
        <v>386</v>
      </c>
      <c r="B292" s="9" t="s">
        <v>126</v>
      </c>
      <c r="C292" s="9" t="s">
        <v>391</v>
      </c>
      <c r="D292" s="9" t="s">
        <v>283</v>
      </c>
      <c r="E292" s="21" t="s">
        <v>345</v>
      </c>
      <c r="F292" s="9" t="s">
        <v>129</v>
      </c>
      <c r="G292" s="20" t="s">
        <v>16</v>
      </c>
      <c r="H292" s="9" t="s">
        <v>388</v>
      </c>
      <c r="I292" s="9">
        <v>6</v>
      </c>
      <c r="J292" s="9" t="s">
        <v>131</v>
      </c>
      <c r="K292" s="1">
        <v>9.1999999999999998E-2</v>
      </c>
      <c r="L292" s="1">
        <v>0.9</v>
      </c>
      <c r="M292" s="1">
        <v>8.0000000000000002E-3</v>
      </c>
      <c r="N292" s="7">
        <v>9.7826086956521738</v>
      </c>
      <c r="O292" s="14" t="s">
        <v>345</v>
      </c>
      <c r="P292" s="14">
        <v>4</v>
      </c>
      <c r="Q292" s="1">
        <f t="shared" si="8"/>
        <v>0.8</v>
      </c>
    </row>
    <row r="293" spans="1:32">
      <c r="A293" s="9" t="s">
        <v>386</v>
      </c>
      <c r="B293" s="9" t="s">
        <v>126</v>
      </c>
      <c r="C293" s="9" t="s">
        <v>392</v>
      </c>
      <c r="D293" s="9" t="s">
        <v>283</v>
      </c>
      <c r="E293" s="21" t="s">
        <v>345</v>
      </c>
      <c r="F293" s="9" t="s">
        <v>129</v>
      </c>
      <c r="G293" s="20" t="s">
        <v>16</v>
      </c>
      <c r="H293" s="9" t="s">
        <v>388</v>
      </c>
      <c r="I293" s="9">
        <v>6</v>
      </c>
      <c r="J293" s="9" t="s">
        <v>131</v>
      </c>
      <c r="K293" s="1">
        <v>9.4E-2</v>
      </c>
      <c r="L293" s="1">
        <v>0.9</v>
      </c>
      <c r="M293" s="1">
        <v>6.0000000000000001E-3</v>
      </c>
      <c r="N293" s="7">
        <v>9.5744680851063837</v>
      </c>
      <c r="O293" s="14" t="s">
        <v>345</v>
      </c>
      <c r="P293" s="14">
        <v>4</v>
      </c>
      <c r="Q293" s="1">
        <f t="shared" si="8"/>
        <v>0.8</v>
      </c>
    </row>
    <row r="294" spans="1:32">
      <c r="A294" s="9" t="s">
        <v>386</v>
      </c>
      <c r="B294" s="9" t="s">
        <v>126</v>
      </c>
      <c r="C294" s="9" t="s">
        <v>389</v>
      </c>
      <c r="D294" s="9" t="s">
        <v>128</v>
      </c>
      <c r="E294" s="21" t="s">
        <v>345</v>
      </c>
      <c r="F294" s="9" t="s">
        <v>129</v>
      </c>
      <c r="G294" s="20" t="s">
        <v>16</v>
      </c>
      <c r="H294" s="9" t="s">
        <v>388</v>
      </c>
      <c r="I294" s="9">
        <v>6</v>
      </c>
      <c r="J294" s="9" t="s">
        <v>131</v>
      </c>
      <c r="K294" s="1">
        <v>9.5000000000000001E-2</v>
      </c>
      <c r="L294" s="1">
        <v>0.89600000000000002</v>
      </c>
      <c r="M294" s="1">
        <v>8.9999999999999993E-3</v>
      </c>
      <c r="N294" s="7">
        <v>9.431578947368422</v>
      </c>
      <c r="O294" s="14" t="s">
        <v>345</v>
      </c>
      <c r="P294" s="14">
        <v>4</v>
      </c>
      <c r="Q294" s="1">
        <f t="shared" si="8"/>
        <v>0.8</v>
      </c>
    </row>
    <row r="295" spans="1:32">
      <c r="A295" s="9" t="s">
        <v>386</v>
      </c>
      <c r="B295" s="9" t="s">
        <v>126</v>
      </c>
      <c r="C295" s="9" t="s">
        <v>390</v>
      </c>
      <c r="D295" s="9" t="s">
        <v>128</v>
      </c>
      <c r="E295" s="21" t="s">
        <v>345</v>
      </c>
      <c r="F295" s="9" t="s">
        <v>129</v>
      </c>
      <c r="G295" s="20" t="s">
        <v>16</v>
      </c>
      <c r="H295" s="9" t="s">
        <v>388</v>
      </c>
      <c r="I295" s="9">
        <v>6</v>
      </c>
      <c r="J295" s="9" t="s">
        <v>131</v>
      </c>
      <c r="K295" s="1">
        <v>3.9E-2</v>
      </c>
      <c r="L295" s="1">
        <v>0.88600000000000001</v>
      </c>
      <c r="M295" s="1">
        <v>7.4999999999999997E-2</v>
      </c>
      <c r="N295" s="7">
        <v>11.813333333333334</v>
      </c>
      <c r="O295" s="14" t="s">
        <v>345</v>
      </c>
      <c r="P295" s="14">
        <v>4</v>
      </c>
      <c r="Q295" s="1">
        <f t="shared" si="8"/>
        <v>0.8</v>
      </c>
    </row>
    <row r="296" spans="1:32">
      <c r="A296" s="9" t="s">
        <v>386</v>
      </c>
      <c r="B296" s="9" t="s">
        <v>126</v>
      </c>
      <c r="C296" s="9" t="s">
        <v>396</v>
      </c>
      <c r="D296" s="9" t="s">
        <v>128</v>
      </c>
      <c r="E296" s="21" t="s">
        <v>345</v>
      </c>
      <c r="F296" s="9" t="s">
        <v>129</v>
      </c>
      <c r="G296" s="20" t="s">
        <v>16</v>
      </c>
      <c r="H296" s="9" t="s">
        <v>388</v>
      </c>
      <c r="I296" s="9">
        <v>6</v>
      </c>
      <c r="J296" s="9" t="s">
        <v>131</v>
      </c>
      <c r="K296" s="1">
        <v>0.05</v>
      </c>
      <c r="L296" s="1">
        <v>0.88900000000000001</v>
      </c>
      <c r="M296" s="1">
        <v>6.0999999999999999E-2</v>
      </c>
      <c r="N296" s="7">
        <v>14.573770491803279</v>
      </c>
      <c r="O296" s="14" t="s">
        <v>345</v>
      </c>
      <c r="P296" s="14">
        <v>4</v>
      </c>
      <c r="Q296" s="1">
        <f t="shared" si="8"/>
        <v>0.8</v>
      </c>
    </row>
    <row r="297" spans="1:32">
      <c r="A297" s="9" t="s">
        <v>386</v>
      </c>
      <c r="B297" s="9" t="s">
        <v>126</v>
      </c>
      <c r="C297" s="9" t="s">
        <v>387</v>
      </c>
      <c r="D297" s="9" t="s">
        <v>119</v>
      </c>
      <c r="E297" s="21" t="s">
        <v>345</v>
      </c>
      <c r="F297" s="9" t="s">
        <v>121</v>
      </c>
      <c r="G297" s="20" t="s">
        <v>16</v>
      </c>
      <c r="H297" s="9" t="s">
        <v>388</v>
      </c>
      <c r="I297" s="9">
        <v>6</v>
      </c>
      <c r="J297" s="9" t="s">
        <v>131</v>
      </c>
      <c r="K297" s="1">
        <v>0.753</v>
      </c>
      <c r="L297" s="1">
        <v>0.23699999999999999</v>
      </c>
      <c r="M297" s="1">
        <v>0.01</v>
      </c>
      <c r="N297" s="7">
        <v>3.1772151898734178</v>
      </c>
      <c r="O297" s="14" t="s">
        <v>345</v>
      </c>
      <c r="P297" s="14">
        <v>4</v>
      </c>
      <c r="Q297" s="1">
        <f t="shared" si="8"/>
        <v>0.8</v>
      </c>
      <c r="T297" s="29"/>
      <c r="U297" s="29"/>
      <c r="V297" s="29"/>
      <c r="W297" s="29"/>
      <c r="X297" s="29"/>
      <c r="Y297" s="29"/>
      <c r="Z297" s="29"/>
      <c r="AA297" s="29"/>
      <c r="AB297" s="29"/>
      <c r="AC297" s="29"/>
      <c r="AD297" s="29"/>
      <c r="AE297" s="29"/>
      <c r="AF297" s="29"/>
    </row>
    <row r="298" spans="1:32">
      <c r="A298" s="9" t="s">
        <v>386</v>
      </c>
      <c r="B298" s="9" t="s">
        <v>126</v>
      </c>
      <c r="C298" s="9" t="s">
        <v>164</v>
      </c>
      <c r="D298" s="9" t="s">
        <v>400</v>
      </c>
      <c r="E298" s="21" t="s">
        <v>120</v>
      </c>
      <c r="F298" s="9" t="s">
        <v>129</v>
      </c>
      <c r="G298" s="20" t="s">
        <v>14</v>
      </c>
      <c r="H298" s="9" t="s">
        <v>388</v>
      </c>
      <c r="I298" s="9">
        <v>6</v>
      </c>
      <c r="J298" s="9" t="s">
        <v>131</v>
      </c>
      <c r="K298" s="1">
        <v>0.13200000000000001</v>
      </c>
      <c r="L298" s="1">
        <v>0.86099999999999999</v>
      </c>
      <c r="M298" s="1">
        <v>7.0000000000000001E-3</v>
      </c>
      <c r="N298" s="7">
        <v>6.5227272727272725</v>
      </c>
      <c r="O298" s="14" t="s">
        <v>345</v>
      </c>
      <c r="P298" s="14">
        <v>4</v>
      </c>
      <c r="Q298" s="1">
        <f t="shared" si="8"/>
        <v>0.8</v>
      </c>
    </row>
    <row r="299" spans="1:32" s="29" customFormat="1">
      <c r="A299" s="9" t="s">
        <v>386</v>
      </c>
      <c r="B299" s="9" t="s">
        <v>126</v>
      </c>
      <c r="C299" s="9" t="s">
        <v>398</v>
      </c>
      <c r="D299" s="9" t="s">
        <v>311</v>
      </c>
      <c r="E299" s="21" t="s">
        <v>120</v>
      </c>
      <c r="F299" s="9" t="s">
        <v>248</v>
      </c>
      <c r="G299" s="20" t="s">
        <v>16</v>
      </c>
      <c r="H299" s="9" t="s">
        <v>388</v>
      </c>
      <c r="I299" s="9">
        <v>6</v>
      </c>
      <c r="J299" s="9" t="s">
        <v>131</v>
      </c>
      <c r="K299" s="1">
        <v>4.8000000000000001E-2</v>
      </c>
      <c r="L299" s="1">
        <v>0.94099999999999995</v>
      </c>
      <c r="M299" s="1">
        <v>0.01</v>
      </c>
      <c r="N299" s="7">
        <v>19.604166666666664</v>
      </c>
      <c r="O299" s="14" t="s">
        <v>345</v>
      </c>
      <c r="P299" s="14">
        <v>4</v>
      </c>
      <c r="Q299" s="1">
        <f t="shared" si="8"/>
        <v>0.8</v>
      </c>
      <c r="R299" s="9"/>
      <c r="S299" s="9"/>
      <c r="T299" s="9"/>
      <c r="U299" s="9"/>
      <c r="V299" s="9"/>
      <c r="W299" s="9"/>
      <c r="X299" s="9"/>
      <c r="Y299" s="9"/>
      <c r="Z299" s="9"/>
      <c r="AA299" s="9"/>
      <c r="AB299" s="9"/>
      <c r="AC299" s="9"/>
      <c r="AD299" s="9"/>
      <c r="AE299" s="9"/>
      <c r="AF299" s="9"/>
    </row>
    <row r="300" spans="1:32" s="29" customFormat="1">
      <c r="A300" s="9" t="s">
        <v>386</v>
      </c>
      <c r="B300" s="9" t="s">
        <v>126</v>
      </c>
      <c r="C300" s="9" t="s">
        <v>401</v>
      </c>
      <c r="D300" s="9" t="s">
        <v>311</v>
      </c>
      <c r="E300" s="21" t="s">
        <v>120</v>
      </c>
      <c r="F300" s="9" t="s">
        <v>129</v>
      </c>
      <c r="G300" s="20" t="s">
        <v>16</v>
      </c>
      <c r="H300" s="9" t="s">
        <v>388</v>
      </c>
      <c r="I300" s="9">
        <v>6</v>
      </c>
      <c r="J300" s="9" t="s">
        <v>131</v>
      </c>
      <c r="K300" s="1">
        <v>3.9E-2</v>
      </c>
      <c r="L300" s="1">
        <v>0.78500000000000003</v>
      </c>
      <c r="M300" s="1">
        <v>0.17699999999999999</v>
      </c>
      <c r="N300" s="7">
        <v>4.4350282485875709</v>
      </c>
      <c r="O300" s="14" t="s">
        <v>345</v>
      </c>
      <c r="P300" s="14">
        <v>4</v>
      </c>
      <c r="Q300" s="1">
        <f t="shared" si="8"/>
        <v>0.8</v>
      </c>
      <c r="R300" s="9"/>
      <c r="S300" s="9"/>
    </row>
    <row r="301" spans="1:32" s="29" customFormat="1">
      <c r="A301" s="9" t="s">
        <v>386</v>
      </c>
      <c r="B301" s="9" t="s">
        <v>126</v>
      </c>
      <c r="C301" s="9" t="s">
        <v>402</v>
      </c>
      <c r="D301" s="9" t="s">
        <v>311</v>
      </c>
      <c r="E301" s="21" t="s">
        <v>120</v>
      </c>
      <c r="F301" s="9" t="s">
        <v>129</v>
      </c>
      <c r="G301" s="20" t="s">
        <v>16</v>
      </c>
      <c r="H301" s="9" t="s">
        <v>388</v>
      </c>
      <c r="I301" s="9">
        <v>6</v>
      </c>
      <c r="J301" s="9" t="s">
        <v>131</v>
      </c>
      <c r="K301" s="1">
        <v>3.5000000000000003E-2</v>
      </c>
      <c r="L301" s="1">
        <v>0.86499999999999999</v>
      </c>
      <c r="M301" s="1">
        <v>0.1</v>
      </c>
      <c r="N301" s="7">
        <v>8.6499999999999986</v>
      </c>
      <c r="O301" s="14" t="s">
        <v>345</v>
      </c>
      <c r="P301" s="14">
        <v>4</v>
      </c>
      <c r="Q301" s="1">
        <f t="shared" si="8"/>
        <v>0.8</v>
      </c>
      <c r="R301" s="9"/>
      <c r="S301" s="9"/>
    </row>
    <row r="302" spans="1:32">
      <c r="A302" s="9" t="s">
        <v>386</v>
      </c>
      <c r="B302" s="9" t="s">
        <v>126</v>
      </c>
      <c r="C302" s="9" t="s">
        <v>399</v>
      </c>
      <c r="D302" s="9" t="s">
        <v>311</v>
      </c>
      <c r="E302" s="21" t="s">
        <v>120</v>
      </c>
      <c r="F302" s="9" t="s">
        <v>129</v>
      </c>
      <c r="G302" s="20" t="s">
        <v>16</v>
      </c>
      <c r="H302" s="9" t="s">
        <v>388</v>
      </c>
      <c r="I302" s="9">
        <v>6</v>
      </c>
      <c r="J302" s="9" t="s">
        <v>131</v>
      </c>
      <c r="K302" s="1">
        <v>0.191</v>
      </c>
      <c r="L302" s="1">
        <v>0.79800000000000004</v>
      </c>
      <c r="M302" s="1">
        <v>0.01</v>
      </c>
      <c r="N302" s="7">
        <v>4.178010471204189</v>
      </c>
      <c r="O302" s="14" t="s">
        <v>345</v>
      </c>
      <c r="P302" s="14">
        <v>4</v>
      </c>
      <c r="Q302" s="1">
        <f t="shared" si="8"/>
        <v>0.8</v>
      </c>
    </row>
    <row r="303" spans="1:32">
      <c r="A303" s="9" t="s">
        <v>386</v>
      </c>
      <c r="B303" s="9" t="s">
        <v>126</v>
      </c>
      <c r="C303" s="9" t="s">
        <v>167</v>
      </c>
      <c r="D303" s="9" t="s">
        <v>400</v>
      </c>
      <c r="E303" s="21" t="s">
        <v>120</v>
      </c>
      <c r="F303" s="9" t="s">
        <v>129</v>
      </c>
      <c r="G303" s="20" t="s">
        <v>16</v>
      </c>
      <c r="H303" s="9" t="s">
        <v>388</v>
      </c>
      <c r="I303" s="9">
        <v>6</v>
      </c>
      <c r="J303" s="9" t="s">
        <v>131</v>
      </c>
      <c r="K303" s="1">
        <v>3.4000000000000002E-2</v>
      </c>
      <c r="L303" s="1">
        <v>0.81299999999999994</v>
      </c>
      <c r="M303" s="1">
        <v>0.153</v>
      </c>
      <c r="N303" s="7">
        <v>5.3137254901960782</v>
      </c>
      <c r="O303" s="14" t="s">
        <v>345</v>
      </c>
      <c r="P303" s="14">
        <v>4</v>
      </c>
      <c r="Q303" s="1">
        <f t="shared" si="8"/>
        <v>0.8</v>
      </c>
      <c r="T303" s="29"/>
      <c r="U303" s="29"/>
      <c r="V303" s="29"/>
      <c r="W303" s="29"/>
      <c r="X303" s="29"/>
      <c r="Y303" s="29"/>
      <c r="Z303" s="29"/>
      <c r="AA303" s="29"/>
      <c r="AB303" s="29"/>
      <c r="AC303" s="29"/>
      <c r="AD303" s="29"/>
      <c r="AE303" s="29"/>
      <c r="AF303" s="29"/>
    </row>
    <row r="304" spans="1:32">
      <c r="A304" s="9" t="s">
        <v>386</v>
      </c>
      <c r="B304" s="9" t="s">
        <v>126</v>
      </c>
      <c r="C304" s="9" t="s">
        <v>166</v>
      </c>
      <c r="D304" s="9" t="s">
        <v>400</v>
      </c>
      <c r="E304" s="21" t="s">
        <v>120</v>
      </c>
      <c r="F304" s="9" t="s">
        <v>129</v>
      </c>
      <c r="G304" s="20" t="s">
        <v>16</v>
      </c>
      <c r="H304" s="9" t="s">
        <v>388</v>
      </c>
      <c r="I304" s="9">
        <v>6</v>
      </c>
      <c r="J304" s="9" t="s">
        <v>131</v>
      </c>
      <c r="K304" s="1">
        <v>2.5999999999999999E-2</v>
      </c>
      <c r="L304" s="1">
        <v>0.70599999999999996</v>
      </c>
      <c r="M304" s="1">
        <v>0.26800000000000002</v>
      </c>
      <c r="N304" s="7">
        <v>2.6343283582089549</v>
      </c>
      <c r="O304" s="14" t="s">
        <v>120</v>
      </c>
      <c r="P304" s="14">
        <v>4</v>
      </c>
      <c r="Q304" s="1">
        <f t="shared" si="8"/>
        <v>0.8</v>
      </c>
    </row>
    <row r="305" spans="1:32">
      <c r="A305" s="9" t="s">
        <v>614</v>
      </c>
      <c r="B305" s="3" t="s">
        <v>126</v>
      </c>
      <c r="C305" s="3" t="s">
        <v>615</v>
      </c>
      <c r="D305" s="3" t="s">
        <v>135</v>
      </c>
      <c r="E305" s="21" t="s">
        <v>345</v>
      </c>
      <c r="F305" s="3" t="s">
        <v>135</v>
      </c>
      <c r="G305" s="20" t="s">
        <v>16</v>
      </c>
      <c r="H305" s="3" t="s">
        <v>616</v>
      </c>
      <c r="I305" s="3">
        <v>10</v>
      </c>
      <c r="J305" s="3" t="s">
        <v>123</v>
      </c>
      <c r="K305" s="1">
        <v>0.31267563450000002</v>
      </c>
      <c r="L305" s="1">
        <v>0.68643522170000004</v>
      </c>
      <c r="M305" s="1">
        <v>8.8914379999999996E-4</v>
      </c>
      <c r="N305" s="7">
        <v>2.1953588510268141</v>
      </c>
      <c r="O305" s="14" t="s">
        <v>120</v>
      </c>
      <c r="P305" s="14">
        <v>2.1789999999999998</v>
      </c>
      <c r="Q305" s="1">
        <f t="shared" si="8"/>
        <v>0.24211111111111108</v>
      </c>
    </row>
    <row r="306" spans="1:32">
      <c r="A306" s="9" t="s">
        <v>260</v>
      </c>
      <c r="B306" s="9" t="s">
        <v>117</v>
      </c>
      <c r="C306" s="9" t="s">
        <v>263</v>
      </c>
      <c r="D306" s="9" t="s">
        <v>119</v>
      </c>
      <c r="E306" s="21" t="s">
        <v>345</v>
      </c>
      <c r="F306" s="9" t="s">
        <v>121</v>
      </c>
      <c r="G306" s="20" t="s">
        <v>14</v>
      </c>
      <c r="H306" s="9" t="s">
        <v>262</v>
      </c>
      <c r="I306" s="9">
        <v>15</v>
      </c>
      <c r="J306" s="9" t="s">
        <v>131</v>
      </c>
      <c r="K306" s="1">
        <v>0.19947263642508301</v>
      </c>
      <c r="L306" s="1">
        <v>0.76896801842636897</v>
      </c>
      <c r="M306" s="1">
        <v>3.15593451485486E-2</v>
      </c>
      <c r="N306" s="7">
        <v>3.8550050383235113</v>
      </c>
      <c r="O306" s="14" t="s">
        <v>345</v>
      </c>
      <c r="P306" s="6">
        <v>3.9800000000000002E-2</v>
      </c>
      <c r="Q306" s="1">
        <f t="shared" si="8"/>
        <v>2.8428571428571431E-3</v>
      </c>
    </row>
    <row r="307" spans="1:32">
      <c r="A307" s="9" t="s">
        <v>260</v>
      </c>
      <c r="B307" s="9" t="s">
        <v>117</v>
      </c>
      <c r="C307" s="9" t="s">
        <v>264</v>
      </c>
      <c r="D307" s="9" t="s">
        <v>119</v>
      </c>
      <c r="E307" s="21" t="s">
        <v>345</v>
      </c>
      <c r="F307" s="9" t="s">
        <v>121</v>
      </c>
      <c r="G307" s="20" t="s">
        <v>14</v>
      </c>
      <c r="H307" s="9" t="s">
        <v>262</v>
      </c>
      <c r="I307" s="9">
        <v>15</v>
      </c>
      <c r="J307" s="9" t="s">
        <v>131</v>
      </c>
      <c r="K307" s="1">
        <v>0.215294102938697</v>
      </c>
      <c r="L307" s="1">
        <v>0.78408747164511905</v>
      </c>
      <c r="M307" s="1">
        <v>6.1842541618446799E-4</v>
      </c>
      <c r="N307" s="7">
        <v>3.641936592514941</v>
      </c>
      <c r="O307" s="14" t="s">
        <v>345</v>
      </c>
      <c r="P307" s="6">
        <v>3.9800000000000002E-2</v>
      </c>
      <c r="Q307" s="1">
        <f t="shared" ref="Q307:Q333" si="9">P307/(I307-1)</f>
        <v>2.8428571428571431E-3</v>
      </c>
    </row>
    <row r="308" spans="1:32">
      <c r="A308" s="9" t="s">
        <v>260</v>
      </c>
      <c r="B308" s="9" t="s">
        <v>117</v>
      </c>
      <c r="C308" s="9" t="s">
        <v>265</v>
      </c>
      <c r="D308" s="9" t="s">
        <v>119</v>
      </c>
      <c r="E308" s="21" t="s">
        <v>345</v>
      </c>
      <c r="F308" s="9" t="s">
        <v>121</v>
      </c>
      <c r="G308" s="20" t="s">
        <v>14</v>
      </c>
      <c r="H308" s="9" t="s">
        <v>262</v>
      </c>
      <c r="I308" s="9">
        <v>15</v>
      </c>
      <c r="J308" s="9" t="s">
        <v>131</v>
      </c>
      <c r="K308" s="1">
        <v>0.26342556156327002</v>
      </c>
      <c r="L308" s="1">
        <v>0.73657377468600604</v>
      </c>
      <c r="M308" s="1">
        <v>6.6375072393676696E-7</v>
      </c>
      <c r="N308" s="7">
        <v>2.7961362986753828</v>
      </c>
      <c r="O308" s="14" t="s">
        <v>345</v>
      </c>
      <c r="P308" s="6">
        <v>3.9800000000000002E-2</v>
      </c>
      <c r="Q308" s="1">
        <f t="shared" si="9"/>
        <v>2.8428571428571431E-3</v>
      </c>
    </row>
    <row r="309" spans="1:32">
      <c r="A309" s="9" t="s">
        <v>260</v>
      </c>
      <c r="B309" s="9" t="s">
        <v>117</v>
      </c>
      <c r="C309" s="9" t="s">
        <v>267</v>
      </c>
      <c r="D309" s="9" t="s">
        <v>119</v>
      </c>
      <c r="E309" s="21" t="s">
        <v>345</v>
      </c>
      <c r="F309" s="9" t="s">
        <v>121</v>
      </c>
      <c r="G309" s="20" t="s">
        <v>14</v>
      </c>
      <c r="H309" s="9" t="s">
        <v>262</v>
      </c>
      <c r="I309" s="9">
        <v>15</v>
      </c>
      <c r="J309" s="9" t="s">
        <v>131</v>
      </c>
      <c r="K309" s="1">
        <v>0.23219090400425399</v>
      </c>
      <c r="L309" s="1">
        <v>0.75929326561917398</v>
      </c>
      <c r="M309" s="1">
        <v>8.5158303765728097E-3</v>
      </c>
      <c r="N309" s="7">
        <v>3.2701249382502207</v>
      </c>
      <c r="O309" s="14" t="s">
        <v>345</v>
      </c>
      <c r="P309" s="6">
        <v>3.9800000000000002E-2</v>
      </c>
      <c r="Q309" s="1">
        <f t="shared" si="9"/>
        <v>2.8428571428571431E-3</v>
      </c>
    </row>
    <row r="310" spans="1:32">
      <c r="A310" s="9" t="s">
        <v>260</v>
      </c>
      <c r="B310" s="9" t="s">
        <v>117</v>
      </c>
      <c r="C310" s="9" t="s">
        <v>268</v>
      </c>
      <c r="D310" s="9" t="s">
        <v>119</v>
      </c>
      <c r="E310" s="21" t="s">
        <v>345</v>
      </c>
      <c r="F310" s="9" t="s">
        <v>121</v>
      </c>
      <c r="G310" s="20" t="s">
        <v>14</v>
      </c>
      <c r="H310" s="9" t="s">
        <v>262</v>
      </c>
      <c r="I310" s="9">
        <v>15</v>
      </c>
      <c r="J310" s="9" t="s">
        <v>131</v>
      </c>
      <c r="K310" s="1">
        <v>0.25250638148282201</v>
      </c>
      <c r="L310" s="1">
        <v>0.74653983934796797</v>
      </c>
      <c r="M310" s="1">
        <v>9.5377916921094796E-4</v>
      </c>
      <c r="N310" s="7">
        <v>2.9565187024738822</v>
      </c>
      <c r="O310" s="14" t="s">
        <v>345</v>
      </c>
      <c r="P310" s="6">
        <v>3.9800000000000002E-2</v>
      </c>
      <c r="Q310" s="1">
        <f t="shared" si="9"/>
        <v>2.8428571428571431E-3</v>
      </c>
    </row>
    <row r="311" spans="1:32" s="31" customFormat="1">
      <c r="A311" s="9" t="s">
        <v>260</v>
      </c>
      <c r="B311" s="9" t="s">
        <v>117</v>
      </c>
      <c r="C311" s="9" t="s">
        <v>261</v>
      </c>
      <c r="D311" s="9" t="s">
        <v>135</v>
      </c>
      <c r="E311" s="21" t="s">
        <v>345</v>
      </c>
      <c r="F311" s="9" t="s">
        <v>135</v>
      </c>
      <c r="G311" s="20" t="s">
        <v>14</v>
      </c>
      <c r="H311" s="9" t="s">
        <v>262</v>
      </c>
      <c r="I311" s="9">
        <v>15</v>
      </c>
      <c r="J311" s="9" t="s">
        <v>131</v>
      </c>
      <c r="K311" s="1">
        <v>0.30882721477344399</v>
      </c>
      <c r="L311" s="1">
        <v>0.69115485462195603</v>
      </c>
      <c r="M311" s="1">
        <v>1.79306045991805E-5</v>
      </c>
      <c r="N311" s="7">
        <v>2.2379985362656205</v>
      </c>
      <c r="O311" s="14" t="s">
        <v>120</v>
      </c>
      <c r="P311" s="6">
        <v>3.9800000000000002E-2</v>
      </c>
      <c r="Q311" s="1">
        <f t="shared" si="9"/>
        <v>2.8428571428571431E-3</v>
      </c>
      <c r="R311" s="9"/>
      <c r="S311" s="9"/>
      <c r="T311" s="9"/>
      <c r="U311" s="9"/>
      <c r="V311" s="9"/>
      <c r="W311" s="9"/>
      <c r="X311" s="9"/>
      <c r="Y311" s="9"/>
      <c r="Z311" s="9"/>
      <c r="AA311" s="9"/>
      <c r="AB311" s="9"/>
      <c r="AC311" s="9"/>
      <c r="AD311" s="9"/>
      <c r="AE311" s="9"/>
      <c r="AF311" s="9"/>
    </row>
    <row r="312" spans="1:32">
      <c r="A312" s="9" t="s">
        <v>260</v>
      </c>
      <c r="B312" s="9" t="s">
        <v>117</v>
      </c>
      <c r="C312" s="9" t="s">
        <v>269</v>
      </c>
      <c r="D312" s="9" t="s">
        <v>119</v>
      </c>
      <c r="E312" s="21" t="s">
        <v>345</v>
      </c>
      <c r="F312" s="9" t="s">
        <v>121</v>
      </c>
      <c r="G312" s="20" t="s">
        <v>14</v>
      </c>
      <c r="H312" s="9" t="s">
        <v>262</v>
      </c>
      <c r="I312" s="9">
        <v>15</v>
      </c>
      <c r="J312" s="9" t="s">
        <v>131</v>
      </c>
      <c r="K312" s="1">
        <v>0.29058577769286498</v>
      </c>
      <c r="L312" s="1">
        <v>0.70935911432175502</v>
      </c>
      <c r="M312" s="1">
        <v>5.5107985380597403E-5</v>
      </c>
      <c r="N312" s="7">
        <v>2.4411350065160899</v>
      </c>
      <c r="O312" s="14" t="s">
        <v>120</v>
      </c>
      <c r="P312" s="6">
        <v>3.9800000000000002E-2</v>
      </c>
      <c r="Q312" s="1">
        <f t="shared" si="9"/>
        <v>2.8428571428571431E-3</v>
      </c>
    </row>
    <row r="313" spans="1:32">
      <c r="A313" s="9" t="s">
        <v>260</v>
      </c>
      <c r="B313" s="9" t="s">
        <v>117</v>
      </c>
      <c r="C313" s="9" t="s">
        <v>270</v>
      </c>
      <c r="D313" s="9" t="s">
        <v>119</v>
      </c>
      <c r="E313" s="21" t="s">
        <v>345</v>
      </c>
      <c r="F313" s="9" t="s">
        <v>121</v>
      </c>
      <c r="G313" s="20" t="s">
        <v>14</v>
      </c>
      <c r="H313" s="9" t="s">
        <v>262</v>
      </c>
      <c r="I313" s="9">
        <v>15</v>
      </c>
      <c r="J313" s="9" t="s">
        <v>131</v>
      </c>
      <c r="K313" s="1">
        <v>8.4600349878935999E-2</v>
      </c>
      <c r="L313" s="1">
        <v>0.30314614650685701</v>
      </c>
      <c r="M313" s="1">
        <v>0.61225350361420705</v>
      </c>
      <c r="N313" s="7">
        <v>2.0196644775768515</v>
      </c>
      <c r="O313" s="14" t="s">
        <v>120</v>
      </c>
      <c r="P313" s="6">
        <v>3.9800000000000002E-2</v>
      </c>
      <c r="Q313" s="1">
        <f t="shared" si="9"/>
        <v>2.8428571428571431E-3</v>
      </c>
    </row>
    <row r="314" spans="1:32">
      <c r="A314" s="9" t="s">
        <v>260</v>
      </c>
      <c r="B314" s="9" t="s">
        <v>117</v>
      </c>
      <c r="C314" s="9" t="s">
        <v>272</v>
      </c>
      <c r="D314" s="9" t="s">
        <v>119</v>
      </c>
      <c r="E314" s="21" t="s">
        <v>345</v>
      </c>
      <c r="F314" s="9" t="s">
        <v>121</v>
      </c>
      <c r="G314" s="20" t="s">
        <v>16</v>
      </c>
      <c r="H314" s="9" t="s">
        <v>262</v>
      </c>
      <c r="I314" s="9">
        <v>15</v>
      </c>
      <c r="J314" s="9" t="s">
        <v>131</v>
      </c>
      <c r="K314" s="1">
        <v>0.22242757929064799</v>
      </c>
      <c r="L314" s="1">
        <v>0.77746474701282497</v>
      </c>
      <c r="M314" s="1">
        <v>1.07673696527272E-4</v>
      </c>
      <c r="N314" s="7">
        <v>3.4953612744079061</v>
      </c>
      <c r="O314" s="14" t="s">
        <v>345</v>
      </c>
      <c r="P314" s="6">
        <v>3.9800000000000002E-2</v>
      </c>
      <c r="Q314" s="1">
        <f t="shared" si="9"/>
        <v>2.8428571428571431E-3</v>
      </c>
      <c r="S314" s="2"/>
    </row>
    <row r="315" spans="1:32">
      <c r="A315" s="9" t="s">
        <v>260</v>
      </c>
      <c r="B315" s="9" t="s">
        <v>117</v>
      </c>
      <c r="C315" s="9" t="s">
        <v>273</v>
      </c>
      <c r="D315" s="9" t="s">
        <v>119</v>
      </c>
      <c r="E315" s="21" t="s">
        <v>345</v>
      </c>
      <c r="F315" s="9" t="s">
        <v>121</v>
      </c>
      <c r="G315" s="20" t="s">
        <v>16</v>
      </c>
      <c r="H315" s="9" t="s">
        <v>262</v>
      </c>
      <c r="I315" s="9">
        <v>15</v>
      </c>
      <c r="J315" s="9" t="s">
        <v>131</v>
      </c>
      <c r="K315" s="1">
        <v>0.24784175838851299</v>
      </c>
      <c r="L315" s="1">
        <v>0.75215707101733198</v>
      </c>
      <c r="M315" s="1">
        <v>1.1705941555017799E-6</v>
      </c>
      <c r="N315" s="7">
        <v>3.0348278510769036</v>
      </c>
      <c r="O315" s="14" t="s">
        <v>345</v>
      </c>
      <c r="P315" s="6">
        <v>3.9800000000000002E-2</v>
      </c>
      <c r="Q315" s="1">
        <f t="shared" si="9"/>
        <v>2.8428571428571431E-3</v>
      </c>
    </row>
    <row r="316" spans="1:32" ht="13.2">
      <c r="A316" s="28" t="s">
        <v>278</v>
      </c>
      <c r="B316" s="9" t="s">
        <v>126</v>
      </c>
      <c r="C316" s="9" t="s">
        <v>277</v>
      </c>
      <c r="D316" s="9" t="s">
        <v>135</v>
      </c>
      <c r="E316" s="21" t="s">
        <v>345</v>
      </c>
      <c r="F316" s="3" t="s">
        <v>129</v>
      </c>
      <c r="G316" s="20" t="s">
        <v>14</v>
      </c>
      <c r="H316" s="3" t="s">
        <v>275</v>
      </c>
      <c r="I316" s="9">
        <v>11</v>
      </c>
      <c r="J316" s="9" t="s">
        <v>276</v>
      </c>
      <c r="K316" s="1">
        <v>0.1418141</v>
      </c>
      <c r="L316" s="1">
        <v>0.64753170000000004</v>
      </c>
      <c r="M316" s="1">
        <v>0.21065420000000001</v>
      </c>
      <c r="N316" s="7">
        <v>3.0739083293853149</v>
      </c>
      <c r="O316" s="14" t="s">
        <v>345</v>
      </c>
      <c r="P316" s="14">
        <v>3.7999999999999999E-2</v>
      </c>
      <c r="Q316" s="1">
        <f t="shared" si="9"/>
        <v>3.8E-3</v>
      </c>
    </row>
    <row r="317" spans="1:32" ht="13.2">
      <c r="A317" s="28" t="s">
        <v>278</v>
      </c>
      <c r="B317" s="9" t="s">
        <v>126</v>
      </c>
      <c r="C317" s="9" t="s">
        <v>265</v>
      </c>
      <c r="D317" s="9" t="s">
        <v>119</v>
      </c>
      <c r="E317" s="21" t="s">
        <v>345</v>
      </c>
      <c r="F317" s="3" t="s">
        <v>121</v>
      </c>
      <c r="G317" s="20" t="s">
        <v>14</v>
      </c>
      <c r="H317" s="3" t="s">
        <v>275</v>
      </c>
      <c r="I317" s="9">
        <v>11</v>
      </c>
      <c r="J317" s="9" t="s">
        <v>276</v>
      </c>
      <c r="K317" s="1">
        <v>0.33282499999999998</v>
      </c>
      <c r="L317" s="1">
        <v>0.66715740000000001</v>
      </c>
      <c r="M317" s="1">
        <v>1.7575550000000001E-5</v>
      </c>
      <c r="N317" s="7">
        <v>2.0045291068880045</v>
      </c>
      <c r="O317" s="14" t="s">
        <v>120</v>
      </c>
      <c r="P317" s="14">
        <v>3.7999999999999999E-2</v>
      </c>
      <c r="Q317" s="1">
        <f t="shared" si="9"/>
        <v>3.8E-3</v>
      </c>
      <c r="S317" s="2"/>
    </row>
    <row r="318" spans="1:32" ht="13.2">
      <c r="A318" s="28" t="s">
        <v>274</v>
      </c>
      <c r="B318" s="9" t="s">
        <v>117</v>
      </c>
      <c r="C318" s="9" t="s">
        <v>277</v>
      </c>
      <c r="D318" s="9" t="s">
        <v>135</v>
      </c>
      <c r="E318" s="21" t="s">
        <v>345</v>
      </c>
      <c r="F318" s="3" t="s">
        <v>129</v>
      </c>
      <c r="G318" s="20" t="s">
        <v>14</v>
      </c>
      <c r="H318" s="3" t="s">
        <v>275</v>
      </c>
      <c r="I318" s="9">
        <v>10</v>
      </c>
      <c r="J318" s="9" t="s">
        <v>276</v>
      </c>
      <c r="K318" s="1">
        <v>0.16626974</v>
      </c>
      <c r="L318" s="1">
        <v>0.78393734999999998</v>
      </c>
      <c r="M318" s="1">
        <v>4.9792910000000003E-2</v>
      </c>
      <c r="N318" s="7">
        <v>4.7148528048459086</v>
      </c>
      <c r="O318" s="14" t="s">
        <v>345</v>
      </c>
      <c r="P318" s="14">
        <v>3.7999999999999999E-2</v>
      </c>
      <c r="Q318" s="1">
        <f t="shared" si="9"/>
        <v>4.2222222222222218E-3</v>
      </c>
    </row>
    <row r="319" spans="1:32" ht="13.2">
      <c r="A319" s="28" t="s">
        <v>274</v>
      </c>
      <c r="B319" s="9" t="s">
        <v>117</v>
      </c>
      <c r="C319" s="9" t="s">
        <v>265</v>
      </c>
      <c r="D319" s="9" t="s">
        <v>119</v>
      </c>
      <c r="E319" s="21" t="s">
        <v>345</v>
      </c>
      <c r="F319" s="3" t="s">
        <v>121</v>
      </c>
      <c r="G319" s="20" t="s">
        <v>14</v>
      </c>
      <c r="H319" s="3" t="s">
        <v>275</v>
      </c>
      <c r="I319" s="9">
        <v>10</v>
      </c>
      <c r="J319" s="9" t="s">
        <v>276</v>
      </c>
      <c r="K319" s="1">
        <v>0.22068381640000001</v>
      </c>
      <c r="L319" s="1">
        <v>0.77919015039999995</v>
      </c>
      <c r="M319" s="1">
        <v>1.2603319999999999E-4</v>
      </c>
      <c r="N319" s="7">
        <v>3.5307987831227297</v>
      </c>
      <c r="O319" s="14" t="s">
        <v>345</v>
      </c>
      <c r="P319" s="14">
        <v>3.7999999999999999E-2</v>
      </c>
      <c r="Q319" s="1">
        <f t="shared" si="9"/>
        <v>4.2222222222222218E-3</v>
      </c>
    </row>
    <row r="320" spans="1:32">
      <c r="A320" s="9" t="s">
        <v>232</v>
      </c>
      <c r="B320" s="9" t="s">
        <v>117</v>
      </c>
      <c r="C320" s="9" t="s">
        <v>229</v>
      </c>
      <c r="D320" s="9" t="s">
        <v>180</v>
      </c>
      <c r="E320" s="21" t="s">
        <v>345</v>
      </c>
      <c r="F320" s="9" t="s">
        <v>121</v>
      </c>
      <c r="G320" s="20" t="s">
        <v>14</v>
      </c>
      <c r="H320" s="9" t="s">
        <v>230</v>
      </c>
      <c r="I320" s="9">
        <v>11</v>
      </c>
      <c r="J320" s="9" t="s">
        <v>139</v>
      </c>
      <c r="K320" s="1">
        <v>0.213603224752732</v>
      </c>
      <c r="L320" s="1">
        <v>0.77420072171019905</v>
      </c>
      <c r="M320" s="1">
        <v>1.21960535370698E-2</v>
      </c>
      <c r="N320" s="7">
        <v>3.6244804946480422</v>
      </c>
      <c r="O320" s="14" t="s">
        <v>345</v>
      </c>
      <c r="P320" s="6">
        <v>35.659999999999997</v>
      </c>
      <c r="Q320" s="1">
        <f t="shared" si="9"/>
        <v>3.5659999999999998</v>
      </c>
      <c r="S320" s="2"/>
    </row>
    <row r="321" spans="1:32">
      <c r="A321" s="9" t="s">
        <v>232</v>
      </c>
      <c r="B321" s="9" t="s">
        <v>117</v>
      </c>
      <c r="C321" s="9" t="s">
        <v>229</v>
      </c>
      <c r="D321" s="9" t="s">
        <v>180</v>
      </c>
      <c r="E321" s="21" t="s">
        <v>345</v>
      </c>
      <c r="F321" s="9" t="s">
        <v>121</v>
      </c>
      <c r="G321" s="20" t="s">
        <v>14</v>
      </c>
      <c r="H321" s="9" t="s">
        <v>230</v>
      </c>
      <c r="I321" s="9">
        <v>7</v>
      </c>
      <c r="J321" s="9" t="s">
        <v>139</v>
      </c>
      <c r="K321" s="1">
        <v>4.4320222632275599E-2</v>
      </c>
      <c r="L321" s="1">
        <v>0.499066376321605</v>
      </c>
      <c r="M321" s="1">
        <v>0.45661340104612003</v>
      </c>
      <c r="N321" s="7">
        <v>1.0929735640220446</v>
      </c>
      <c r="O321" s="14" t="s">
        <v>120</v>
      </c>
      <c r="P321" s="6">
        <v>15.09</v>
      </c>
      <c r="Q321" s="1">
        <f t="shared" si="9"/>
        <v>2.5150000000000001</v>
      </c>
    </row>
    <row r="322" spans="1:32">
      <c r="A322" s="9" t="s">
        <v>232</v>
      </c>
      <c r="B322" s="9" t="s">
        <v>117</v>
      </c>
      <c r="C322" s="9" t="s">
        <v>231</v>
      </c>
      <c r="D322" s="9" t="s">
        <v>128</v>
      </c>
      <c r="E322" s="21" t="s">
        <v>345</v>
      </c>
      <c r="F322" s="9" t="s">
        <v>129</v>
      </c>
      <c r="G322" s="20" t="s">
        <v>16</v>
      </c>
      <c r="H322" s="9" t="s">
        <v>230</v>
      </c>
      <c r="I322" s="9">
        <v>7</v>
      </c>
      <c r="J322" s="9" t="s">
        <v>139</v>
      </c>
      <c r="K322" s="1">
        <v>8.9209109196821804E-2</v>
      </c>
      <c r="L322" s="1">
        <v>0.82250889380718195</v>
      </c>
      <c r="M322" s="1">
        <v>8.8281996995996495E-2</v>
      </c>
      <c r="N322" s="7">
        <v>9.2200101672631085</v>
      </c>
      <c r="O322" s="14" t="s">
        <v>345</v>
      </c>
      <c r="P322" s="6">
        <v>15.09</v>
      </c>
      <c r="Q322" s="1">
        <f t="shared" si="9"/>
        <v>2.5150000000000001</v>
      </c>
    </row>
    <row r="323" spans="1:32">
      <c r="A323" s="9" t="s">
        <v>232</v>
      </c>
      <c r="B323" s="9" t="s">
        <v>117</v>
      </c>
      <c r="C323" s="9" t="s">
        <v>231</v>
      </c>
      <c r="D323" s="9" t="s">
        <v>128</v>
      </c>
      <c r="E323" s="21" t="s">
        <v>345</v>
      </c>
      <c r="F323" s="9" t="s">
        <v>129</v>
      </c>
      <c r="G323" s="20" t="s">
        <v>16</v>
      </c>
      <c r="H323" s="9" t="s">
        <v>230</v>
      </c>
      <c r="I323" s="9">
        <v>11</v>
      </c>
      <c r="J323" s="9" t="s">
        <v>139</v>
      </c>
      <c r="K323" s="1">
        <v>0.15159354385348001</v>
      </c>
      <c r="L323" s="1">
        <v>0.70920386076276898</v>
      </c>
      <c r="M323" s="1">
        <v>0.13920259538375099</v>
      </c>
      <c r="N323" s="7">
        <v>4.6783249651333243</v>
      </c>
      <c r="O323" s="14" t="s">
        <v>345</v>
      </c>
      <c r="P323" s="6">
        <v>35.659999999999997</v>
      </c>
      <c r="Q323" s="1">
        <f t="shared" si="9"/>
        <v>3.5659999999999998</v>
      </c>
    </row>
    <row r="324" spans="1:32">
      <c r="A324" s="9" t="s">
        <v>381</v>
      </c>
      <c r="B324" s="9" t="s">
        <v>126</v>
      </c>
      <c r="C324" s="9" t="s">
        <v>382</v>
      </c>
      <c r="D324" s="9" t="s">
        <v>128</v>
      </c>
      <c r="E324" s="21" t="s">
        <v>345</v>
      </c>
      <c r="F324" s="9" t="s">
        <v>129</v>
      </c>
      <c r="G324" s="20" t="s">
        <v>14</v>
      </c>
      <c r="H324" s="9" t="s">
        <v>383</v>
      </c>
      <c r="I324" s="9">
        <v>11</v>
      </c>
      <c r="J324" s="9" t="s">
        <v>131</v>
      </c>
      <c r="K324" s="1">
        <v>4.518436E-2</v>
      </c>
      <c r="L324" s="1">
        <v>0.16733369000000001</v>
      </c>
      <c r="M324" s="1">
        <v>0.78748194999999999</v>
      </c>
      <c r="N324" s="7">
        <v>4.7060573994394073</v>
      </c>
      <c r="O324" s="14" t="s">
        <v>345</v>
      </c>
      <c r="P324" s="14">
        <v>10.5</v>
      </c>
      <c r="Q324" s="1">
        <f t="shared" si="9"/>
        <v>1.05</v>
      </c>
    </row>
    <row r="325" spans="1:32">
      <c r="A325" s="9" t="s">
        <v>381</v>
      </c>
      <c r="B325" s="9" t="s">
        <v>126</v>
      </c>
      <c r="C325" s="9" t="s">
        <v>384</v>
      </c>
      <c r="D325" s="9" t="s">
        <v>385</v>
      </c>
      <c r="E325" s="21" t="s">
        <v>345</v>
      </c>
      <c r="F325" s="9" t="s">
        <v>129</v>
      </c>
      <c r="G325" s="20" t="s">
        <v>16</v>
      </c>
      <c r="H325" s="9" t="s">
        <v>383</v>
      </c>
      <c r="I325" s="9">
        <v>11</v>
      </c>
      <c r="J325" s="9" t="s">
        <v>131</v>
      </c>
      <c r="K325" s="1">
        <v>0.27604386400000003</v>
      </c>
      <c r="L325" s="1">
        <v>0.72237202700000003</v>
      </c>
      <c r="M325" s="1">
        <v>1.584109E-3</v>
      </c>
      <c r="N325" s="7">
        <v>2.6168740595516371</v>
      </c>
      <c r="O325" s="14" t="s">
        <v>120</v>
      </c>
      <c r="P325" s="14">
        <v>10.5</v>
      </c>
      <c r="Q325" s="1">
        <f t="shared" si="9"/>
        <v>1.05</v>
      </c>
    </row>
    <row r="326" spans="1:32">
      <c r="A326" s="3" t="s">
        <v>250</v>
      </c>
      <c r="B326" s="3" t="s">
        <v>126</v>
      </c>
      <c r="C326" s="3" t="s">
        <v>251</v>
      </c>
      <c r="D326" s="3" t="s">
        <v>135</v>
      </c>
      <c r="E326" s="21" t="s">
        <v>345</v>
      </c>
      <c r="F326" s="3" t="s">
        <v>135</v>
      </c>
      <c r="G326" s="20" t="s">
        <v>16</v>
      </c>
      <c r="H326" s="3" t="s">
        <v>252</v>
      </c>
      <c r="I326" s="3">
        <v>8</v>
      </c>
      <c r="J326" s="3" t="s">
        <v>253</v>
      </c>
      <c r="K326" s="8">
        <v>3.2638090000000002E-2</v>
      </c>
      <c r="L326" s="8">
        <v>0.22214116</v>
      </c>
      <c r="M326" s="8">
        <v>0.74522074000000005</v>
      </c>
      <c r="N326" s="16">
        <v>3.3547170636904933</v>
      </c>
      <c r="O326" s="14" t="s">
        <v>345</v>
      </c>
      <c r="P326" s="34">
        <v>20</v>
      </c>
      <c r="Q326" s="8">
        <f t="shared" si="9"/>
        <v>2.8571428571428572</v>
      </c>
      <c r="R326" s="3" t="s">
        <v>254</v>
      </c>
      <c r="S326" s="3"/>
      <c r="T326" s="3"/>
      <c r="U326" s="3"/>
      <c r="V326" s="3"/>
      <c r="W326" s="3"/>
      <c r="X326" s="3"/>
      <c r="Y326" s="3"/>
      <c r="Z326" s="3"/>
      <c r="AA326" s="3"/>
      <c r="AB326" s="3"/>
      <c r="AC326" s="3"/>
      <c r="AD326" s="3"/>
      <c r="AE326" s="3"/>
      <c r="AF326" s="3"/>
    </row>
    <row r="327" spans="1:32">
      <c r="A327" s="3" t="s">
        <v>250</v>
      </c>
      <c r="B327" s="3" t="s">
        <v>126</v>
      </c>
      <c r="C327" s="3" t="s">
        <v>257</v>
      </c>
      <c r="D327" s="3" t="s">
        <v>119</v>
      </c>
      <c r="E327" s="21" t="s">
        <v>345</v>
      </c>
      <c r="F327" s="3" t="s">
        <v>121</v>
      </c>
      <c r="G327" s="20" t="s">
        <v>16</v>
      </c>
      <c r="H327" s="3" t="s">
        <v>252</v>
      </c>
      <c r="I327" s="3">
        <v>8</v>
      </c>
      <c r="J327" s="3" t="s">
        <v>253</v>
      </c>
      <c r="K327" s="8">
        <v>0.11580467</v>
      </c>
      <c r="L327" s="8">
        <v>0.86034827999999997</v>
      </c>
      <c r="M327" s="8">
        <v>2.3847050000000002E-2</v>
      </c>
      <c r="N327" s="16">
        <v>7.4293055711829235</v>
      </c>
      <c r="O327" s="14" t="s">
        <v>345</v>
      </c>
      <c r="P327" s="34">
        <v>20</v>
      </c>
      <c r="Q327" s="8">
        <f t="shared" si="9"/>
        <v>2.8571428571428572</v>
      </c>
      <c r="R327" s="3" t="s">
        <v>254</v>
      </c>
      <c r="S327" s="3"/>
      <c r="T327" s="3"/>
      <c r="U327" s="3"/>
      <c r="V327" s="3"/>
      <c r="W327" s="3"/>
      <c r="X327" s="3"/>
      <c r="Y327" s="3"/>
      <c r="Z327" s="3"/>
      <c r="AA327" s="3"/>
      <c r="AB327" s="3"/>
      <c r="AC327" s="3"/>
      <c r="AD327" s="3"/>
      <c r="AE327" s="3"/>
      <c r="AF327" s="3"/>
    </row>
    <row r="328" spans="1:32">
      <c r="A328" s="3" t="s">
        <v>250</v>
      </c>
      <c r="B328" s="3" t="s">
        <v>126</v>
      </c>
      <c r="C328" s="3" t="s">
        <v>258</v>
      </c>
      <c r="D328" s="3" t="s">
        <v>119</v>
      </c>
      <c r="E328" s="21" t="s">
        <v>345</v>
      </c>
      <c r="F328" s="3" t="s">
        <v>121</v>
      </c>
      <c r="G328" s="20" t="s">
        <v>16</v>
      </c>
      <c r="H328" s="3" t="s">
        <v>252</v>
      </c>
      <c r="I328" s="3">
        <v>8</v>
      </c>
      <c r="J328" s="3" t="s">
        <v>253</v>
      </c>
      <c r="K328" s="8">
        <v>0.1500541</v>
      </c>
      <c r="L328" s="8">
        <v>0.62611700000000003</v>
      </c>
      <c r="M328" s="8">
        <v>0.2238289</v>
      </c>
      <c r="N328" s="16">
        <v>2.7973018676319281</v>
      </c>
      <c r="O328" s="14" t="s">
        <v>345</v>
      </c>
      <c r="P328" s="34">
        <v>20</v>
      </c>
      <c r="Q328" s="8">
        <f t="shared" si="9"/>
        <v>2.8571428571428572</v>
      </c>
      <c r="R328" s="3" t="s">
        <v>254</v>
      </c>
      <c r="S328" s="3"/>
      <c r="T328" s="3"/>
      <c r="U328" s="3"/>
      <c r="V328" s="3"/>
      <c r="W328" s="3"/>
      <c r="X328" s="3"/>
      <c r="Y328" s="3"/>
      <c r="Z328" s="3"/>
      <c r="AA328" s="3"/>
      <c r="AB328" s="3"/>
      <c r="AC328" s="3"/>
      <c r="AD328" s="3"/>
      <c r="AE328" s="3"/>
      <c r="AF328" s="3"/>
    </row>
    <row r="329" spans="1:32">
      <c r="A329" s="3" t="s">
        <v>250</v>
      </c>
      <c r="B329" s="3" t="s">
        <v>126</v>
      </c>
      <c r="C329" s="3" t="s">
        <v>255</v>
      </c>
      <c r="D329" s="3" t="s">
        <v>119</v>
      </c>
      <c r="E329" s="21" t="s">
        <v>345</v>
      </c>
      <c r="F329" s="3" t="s">
        <v>121</v>
      </c>
      <c r="G329" s="20" t="s">
        <v>16</v>
      </c>
      <c r="H329" s="3" t="s">
        <v>252</v>
      </c>
      <c r="I329" s="3">
        <v>8</v>
      </c>
      <c r="J329" s="3" t="s">
        <v>253</v>
      </c>
      <c r="K329" s="8">
        <v>4.6979180000000002E-2</v>
      </c>
      <c r="L329" s="8">
        <v>0.37051153999999997</v>
      </c>
      <c r="M329" s="8">
        <v>0.58250928000000002</v>
      </c>
      <c r="N329" s="16">
        <v>1.5721758086131408</v>
      </c>
      <c r="O329" s="14" t="s">
        <v>120</v>
      </c>
      <c r="P329" s="34">
        <v>20</v>
      </c>
      <c r="Q329" s="8">
        <f t="shared" si="9"/>
        <v>2.8571428571428572</v>
      </c>
      <c r="R329" s="3" t="s">
        <v>254</v>
      </c>
      <c r="S329" s="3"/>
      <c r="T329" s="3"/>
      <c r="U329" s="3"/>
      <c r="V329" s="3"/>
      <c r="W329" s="3"/>
      <c r="X329" s="3"/>
      <c r="Y329" s="3"/>
      <c r="Z329" s="3"/>
      <c r="AA329" s="3"/>
      <c r="AB329" s="3"/>
      <c r="AC329" s="3"/>
      <c r="AD329" s="3"/>
      <c r="AE329" s="3"/>
      <c r="AF329" s="3"/>
    </row>
    <row r="330" spans="1:32">
      <c r="A330" s="3" t="s">
        <v>250</v>
      </c>
      <c r="B330" s="3" t="s">
        <v>126</v>
      </c>
      <c r="C330" s="3" t="s">
        <v>259</v>
      </c>
      <c r="D330" s="3" t="s">
        <v>119</v>
      </c>
      <c r="E330" s="21" t="s">
        <v>345</v>
      </c>
      <c r="F330" s="3" t="s">
        <v>121</v>
      </c>
      <c r="G330" s="20" t="s">
        <v>16</v>
      </c>
      <c r="H330" s="3" t="s">
        <v>252</v>
      </c>
      <c r="I330" s="3">
        <v>8</v>
      </c>
      <c r="J330" s="3" t="s">
        <v>253</v>
      </c>
      <c r="K330" s="8">
        <v>9.0102749999999995E-2</v>
      </c>
      <c r="L330" s="8">
        <v>0.64349453999999995</v>
      </c>
      <c r="M330" s="8">
        <v>0.26640270999999999</v>
      </c>
      <c r="N330" s="16">
        <v>2.4154954730002558</v>
      </c>
      <c r="O330" s="14" t="s">
        <v>120</v>
      </c>
      <c r="P330" s="34">
        <v>20</v>
      </c>
      <c r="Q330" s="8">
        <f t="shared" si="9"/>
        <v>2.8571428571428572</v>
      </c>
      <c r="R330" s="3" t="s">
        <v>254</v>
      </c>
      <c r="S330" s="3"/>
      <c r="T330" s="3"/>
      <c r="U330" s="3"/>
      <c r="V330" s="3"/>
      <c r="W330" s="3"/>
      <c r="X330" s="3"/>
      <c r="Y330" s="3"/>
      <c r="Z330" s="3"/>
      <c r="AA330" s="3"/>
      <c r="AB330" s="3"/>
      <c r="AC330" s="3"/>
      <c r="AD330" s="3"/>
      <c r="AE330" s="3"/>
      <c r="AF330" s="3"/>
    </row>
    <row r="331" spans="1:32">
      <c r="A331" s="3" t="s">
        <v>250</v>
      </c>
      <c r="B331" s="3" t="s">
        <v>126</v>
      </c>
      <c r="C331" s="3" t="s">
        <v>256</v>
      </c>
      <c r="D331" s="3" t="s">
        <v>119</v>
      </c>
      <c r="E331" s="21" t="s">
        <v>345</v>
      </c>
      <c r="F331" s="3" t="s">
        <v>121</v>
      </c>
      <c r="G331" s="20" t="s">
        <v>16</v>
      </c>
      <c r="H331" s="3" t="s">
        <v>252</v>
      </c>
      <c r="I331" s="3">
        <v>8</v>
      </c>
      <c r="J331" s="3" t="s">
        <v>253</v>
      </c>
      <c r="K331" s="8">
        <v>4.5714060000000001E-2</v>
      </c>
      <c r="L331" s="8">
        <v>0.35833482</v>
      </c>
      <c r="M331" s="8">
        <v>0.59595111999999995</v>
      </c>
      <c r="N331" s="16">
        <v>1.6631125046681201</v>
      </c>
      <c r="O331" s="14" t="s">
        <v>120</v>
      </c>
      <c r="P331" s="34">
        <v>20</v>
      </c>
      <c r="Q331" s="8">
        <f t="shared" si="9"/>
        <v>2.8571428571428572</v>
      </c>
      <c r="R331" s="3" t="s">
        <v>254</v>
      </c>
      <c r="S331" s="3"/>
      <c r="T331" s="3"/>
      <c r="U331" s="3"/>
      <c r="V331" s="3"/>
      <c r="W331" s="3"/>
      <c r="X331" s="3"/>
      <c r="Y331" s="3"/>
      <c r="Z331" s="3"/>
      <c r="AA331" s="3"/>
      <c r="AB331" s="3"/>
      <c r="AC331" s="3"/>
      <c r="AD331" s="3"/>
      <c r="AE331" s="3"/>
      <c r="AF331" s="3"/>
    </row>
    <row r="332" spans="1:32">
      <c r="A332" s="9" t="s">
        <v>245</v>
      </c>
      <c r="B332" s="3" t="s">
        <v>126</v>
      </c>
      <c r="C332" s="3" t="s">
        <v>246</v>
      </c>
      <c r="D332" s="3" t="s">
        <v>247</v>
      </c>
      <c r="E332" s="21" t="s">
        <v>120</v>
      </c>
      <c r="F332" s="3" t="s">
        <v>248</v>
      </c>
      <c r="G332" s="20" t="s">
        <v>730</v>
      </c>
      <c r="H332" s="9" t="s">
        <v>249</v>
      </c>
      <c r="I332" s="9">
        <v>10</v>
      </c>
      <c r="J332" s="9" t="s">
        <v>123</v>
      </c>
      <c r="K332" s="1">
        <v>0.19394980000000001</v>
      </c>
      <c r="L332" s="1">
        <v>0.69998199999999999</v>
      </c>
      <c r="M332" s="1">
        <v>0.1060682</v>
      </c>
      <c r="N332" s="7">
        <v>3.609088537343168</v>
      </c>
      <c r="O332" s="14" t="s">
        <v>345</v>
      </c>
      <c r="P332" s="14">
        <v>1.68</v>
      </c>
      <c r="Q332" s="1">
        <f t="shared" si="9"/>
        <v>0.18666666666666665</v>
      </c>
    </row>
    <row r="333" spans="1:32">
      <c r="A333" s="9" t="s">
        <v>691</v>
      </c>
      <c r="B333" s="9" t="s">
        <v>126</v>
      </c>
      <c r="C333" s="9" t="s">
        <v>692</v>
      </c>
      <c r="D333" s="9" t="s">
        <v>119</v>
      </c>
      <c r="E333" s="21" t="s">
        <v>345</v>
      </c>
      <c r="F333" s="3" t="s">
        <v>121</v>
      </c>
      <c r="G333" s="20" t="s">
        <v>16</v>
      </c>
      <c r="H333" s="9" t="s">
        <v>693</v>
      </c>
      <c r="I333" s="9">
        <v>10</v>
      </c>
      <c r="J333" s="9" t="s">
        <v>123</v>
      </c>
      <c r="K333" s="1">
        <v>0.27025195800000001</v>
      </c>
      <c r="L333" s="1">
        <v>0.72276914400000003</v>
      </c>
      <c r="M333" s="1">
        <v>6.9788979999999999E-3</v>
      </c>
      <c r="N333" s="7">
        <v>2.6744270396738439</v>
      </c>
      <c r="O333" s="14" t="s">
        <v>120</v>
      </c>
      <c r="P333" s="6">
        <v>1.3</v>
      </c>
      <c r="Q333" s="1">
        <f t="shared" si="9"/>
        <v>0.14444444444444446</v>
      </c>
      <c r="S333" s="2"/>
    </row>
    <row r="334" spans="1:32" ht="13.2">
      <c r="A334" s="28" t="s">
        <v>340</v>
      </c>
      <c r="B334" s="9" t="s">
        <v>126</v>
      </c>
      <c r="C334" s="9" t="s">
        <v>333</v>
      </c>
      <c r="D334" s="9" t="s">
        <v>119</v>
      </c>
      <c r="E334" s="21" t="s">
        <v>345</v>
      </c>
      <c r="F334" s="9" t="s">
        <v>121</v>
      </c>
      <c r="G334" s="20" t="s">
        <v>14</v>
      </c>
      <c r="H334" s="9" t="s">
        <v>342</v>
      </c>
      <c r="I334" s="9">
        <v>8</v>
      </c>
      <c r="J334" s="9" t="s">
        <v>160</v>
      </c>
      <c r="K334" s="1">
        <v>0.21781075799999999</v>
      </c>
      <c r="L334" s="1">
        <v>0.78060033600000001</v>
      </c>
      <c r="M334" s="1">
        <v>1.588906E-3</v>
      </c>
      <c r="N334" s="7">
        <v>3.583846560967388</v>
      </c>
      <c r="O334" s="14" t="s">
        <v>345</v>
      </c>
      <c r="P334" s="14" t="s">
        <v>730</v>
      </c>
      <c r="Q334" s="14" t="s">
        <v>730</v>
      </c>
    </row>
    <row r="335" spans="1:32" ht="13.2">
      <c r="A335" s="28" t="s">
        <v>340</v>
      </c>
      <c r="B335" s="9" t="s">
        <v>126</v>
      </c>
      <c r="C335" s="9" t="s">
        <v>341</v>
      </c>
      <c r="D335" s="9" t="s">
        <v>283</v>
      </c>
      <c r="E335" s="21" t="s">
        <v>345</v>
      </c>
      <c r="F335" s="9" t="s">
        <v>129</v>
      </c>
      <c r="G335" s="20" t="s">
        <v>16</v>
      </c>
      <c r="H335" s="9" t="s">
        <v>342</v>
      </c>
      <c r="I335" s="9">
        <v>6</v>
      </c>
      <c r="J335" s="9" t="s">
        <v>160</v>
      </c>
      <c r="K335" s="1">
        <v>4.7405089999999997E-2</v>
      </c>
      <c r="L335" s="1">
        <v>0.91748549000000001</v>
      </c>
      <c r="M335" s="1">
        <v>3.5109410000000001E-2</v>
      </c>
      <c r="N335" s="7">
        <v>19.354155640248759</v>
      </c>
      <c r="O335" s="14" t="s">
        <v>345</v>
      </c>
      <c r="P335" s="14" t="s">
        <v>730</v>
      </c>
      <c r="Q335" s="14" t="s">
        <v>730</v>
      </c>
    </row>
    <row r="336" spans="1:32" ht="13.2">
      <c r="A336" s="28" t="s">
        <v>340</v>
      </c>
      <c r="B336" s="9" t="s">
        <v>126</v>
      </c>
      <c r="C336" s="9" t="s">
        <v>343</v>
      </c>
      <c r="D336" s="9" t="s">
        <v>135</v>
      </c>
      <c r="E336" s="21" t="s">
        <v>345</v>
      </c>
      <c r="F336" s="9" t="s">
        <v>129</v>
      </c>
      <c r="G336" s="20" t="s">
        <v>16</v>
      </c>
      <c r="H336" s="9" t="s">
        <v>342</v>
      </c>
      <c r="I336" s="9">
        <v>7</v>
      </c>
      <c r="J336" s="9" t="s">
        <v>160</v>
      </c>
      <c r="K336" s="1">
        <v>0.11390778</v>
      </c>
      <c r="L336" s="1">
        <v>0.85939584000000002</v>
      </c>
      <c r="M336" s="1">
        <v>2.6696379999999999E-2</v>
      </c>
      <c r="N336" s="7">
        <v>7.5446632354699563</v>
      </c>
      <c r="O336" s="14" t="s">
        <v>345</v>
      </c>
      <c r="P336" s="14" t="s">
        <v>730</v>
      </c>
      <c r="Q336" s="14" t="s">
        <v>730</v>
      </c>
    </row>
    <row r="337" spans="1:32" ht="13.2">
      <c r="A337" s="28" t="s">
        <v>340</v>
      </c>
      <c r="B337" s="9" t="s">
        <v>126</v>
      </c>
      <c r="C337" s="9" t="s">
        <v>344</v>
      </c>
      <c r="D337" s="9" t="s">
        <v>135</v>
      </c>
      <c r="E337" s="21" t="s">
        <v>345</v>
      </c>
      <c r="F337" s="9" t="s">
        <v>129</v>
      </c>
      <c r="G337" s="20" t="s">
        <v>16</v>
      </c>
      <c r="H337" s="9" t="s">
        <v>342</v>
      </c>
      <c r="I337" s="9">
        <v>8</v>
      </c>
      <c r="J337" s="9" t="s">
        <v>160</v>
      </c>
      <c r="K337" s="1">
        <v>0.20648731100000001</v>
      </c>
      <c r="L337" s="1">
        <v>0.79098869400000005</v>
      </c>
      <c r="M337" s="1">
        <v>2.5239949999999998E-3</v>
      </c>
      <c r="N337" s="7">
        <v>3.8306891119328879</v>
      </c>
      <c r="O337" s="14" t="s">
        <v>345</v>
      </c>
      <c r="P337" s="14" t="s">
        <v>730</v>
      </c>
      <c r="Q337" s="14" t="s">
        <v>730</v>
      </c>
    </row>
    <row r="338" spans="1:32" ht="13.2">
      <c r="A338" s="28" t="s">
        <v>340</v>
      </c>
      <c r="B338" s="9" t="s">
        <v>126</v>
      </c>
      <c r="C338" s="9" t="s">
        <v>345</v>
      </c>
      <c r="D338" s="9" t="s">
        <v>135</v>
      </c>
      <c r="E338" s="21" t="s">
        <v>345</v>
      </c>
      <c r="F338" s="9" t="s">
        <v>129</v>
      </c>
      <c r="G338" s="20" t="s">
        <v>16</v>
      </c>
      <c r="H338" s="9" t="s">
        <v>342</v>
      </c>
      <c r="I338" s="9">
        <v>8</v>
      </c>
      <c r="J338" s="9" t="s">
        <v>160</v>
      </c>
      <c r="K338" s="1">
        <v>0.213807204</v>
      </c>
      <c r="L338" s="1">
        <v>0.77897844000000005</v>
      </c>
      <c r="M338" s="1">
        <v>7.2143559999999999E-3</v>
      </c>
      <c r="N338" s="7">
        <v>3.6433685368244189</v>
      </c>
      <c r="O338" s="14" t="s">
        <v>345</v>
      </c>
      <c r="P338" s="14" t="s">
        <v>730</v>
      </c>
      <c r="Q338" s="14" t="s">
        <v>730</v>
      </c>
    </row>
    <row r="339" spans="1:32" ht="13.2">
      <c r="A339" s="28" t="s">
        <v>340</v>
      </c>
      <c r="B339" s="9" t="s">
        <v>126</v>
      </c>
      <c r="C339" s="9" t="s">
        <v>346</v>
      </c>
      <c r="D339" s="9" t="s">
        <v>119</v>
      </c>
      <c r="E339" s="21" t="s">
        <v>345</v>
      </c>
      <c r="F339" s="9" t="s">
        <v>121</v>
      </c>
      <c r="G339" s="20" t="s">
        <v>16</v>
      </c>
      <c r="H339" s="9" t="s">
        <v>342</v>
      </c>
      <c r="I339" s="9">
        <v>8</v>
      </c>
      <c r="J339" s="9" t="s">
        <v>160</v>
      </c>
      <c r="K339" s="1">
        <v>0.158322979</v>
      </c>
      <c r="L339" s="1">
        <v>0.83625837199999997</v>
      </c>
      <c r="M339" s="1">
        <v>5.4186490000000002E-3</v>
      </c>
      <c r="N339" s="7">
        <v>5.2819772422296323</v>
      </c>
      <c r="O339" s="14" t="s">
        <v>345</v>
      </c>
      <c r="P339" s="14" t="s">
        <v>730</v>
      </c>
      <c r="Q339" s="14" t="s">
        <v>730</v>
      </c>
    </row>
    <row r="340" spans="1:32" s="3" customFormat="1" ht="13.2">
      <c r="A340" s="28" t="s">
        <v>340</v>
      </c>
      <c r="B340" s="9" t="s">
        <v>126</v>
      </c>
      <c r="C340" s="9" t="s">
        <v>347</v>
      </c>
      <c r="D340" s="9" t="s">
        <v>119</v>
      </c>
      <c r="E340" s="21" t="s">
        <v>345</v>
      </c>
      <c r="F340" s="9" t="s">
        <v>121</v>
      </c>
      <c r="G340" s="20" t="s">
        <v>16</v>
      </c>
      <c r="H340" s="9" t="s">
        <v>342</v>
      </c>
      <c r="I340" s="9">
        <v>8</v>
      </c>
      <c r="J340" s="9" t="s">
        <v>160</v>
      </c>
      <c r="K340" s="1">
        <v>0.113995762</v>
      </c>
      <c r="L340" s="1">
        <v>0.87740720299999997</v>
      </c>
      <c r="M340" s="1">
        <v>8.5970349999999994E-3</v>
      </c>
      <c r="N340" s="7">
        <v>7.6968405457037949</v>
      </c>
      <c r="O340" s="14" t="s">
        <v>345</v>
      </c>
      <c r="P340" s="14" t="s">
        <v>730</v>
      </c>
      <c r="Q340" s="14" t="s">
        <v>730</v>
      </c>
      <c r="R340" s="9"/>
      <c r="S340" s="9"/>
      <c r="T340" s="9"/>
      <c r="U340" s="9"/>
      <c r="V340" s="9"/>
      <c r="W340" s="9"/>
      <c r="X340" s="9"/>
      <c r="Y340" s="9"/>
      <c r="Z340" s="9"/>
      <c r="AA340" s="9"/>
      <c r="AB340" s="9"/>
      <c r="AC340" s="9"/>
      <c r="AD340" s="9"/>
      <c r="AE340" s="9"/>
      <c r="AF340" s="9"/>
    </row>
    <row r="341" spans="1:32">
      <c r="A341" s="9" t="s">
        <v>99</v>
      </c>
      <c r="B341" s="9" t="s">
        <v>126</v>
      </c>
      <c r="C341" s="9" t="s">
        <v>360</v>
      </c>
      <c r="D341" s="9" t="s">
        <v>119</v>
      </c>
      <c r="E341" s="21" t="s">
        <v>345</v>
      </c>
      <c r="F341" s="9" t="s">
        <v>121</v>
      </c>
      <c r="G341" s="20" t="s">
        <v>14</v>
      </c>
      <c r="H341" s="9" t="s">
        <v>101</v>
      </c>
      <c r="I341" s="9">
        <v>33</v>
      </c>
      <c r="J341" s="9" t="s">
        <v>160</v>
      </c>
      <c r="K341" s="1">
        <v>4.71135447828109E-2</v>
      </c>
      <c r="L341" s="1">
        <v>0.136698398495852</v>
      </c>
      <c r="M341" s="1">
        <v>0.81618805672133699</v>
      </c>
      <c r="N341" s="7">
        <v>5.9707214254313561</v>
      </c>
      <c r="O341" s="14" t="s">
        <v>345</v>
      </c>
      <c r="P341" s="6">
        <v>2.5</v>
      </c>
      <c r="Q341" s="1">
        <f>P341/(I341-1)</f>
        <v>7.8125E-2</v>
      </c>
    </row>
    <row r="342" spans="1:32">
      <c r="A342" s="9" t="s">
        <v>99</v>
      </c>
      <c r="B342" s="9" t="s">
        <v>126</v>
      </c>
      <c r="C342" s="9" t="s">
        <v>341</v>
      </c>
      <c r="D342" s="9" t="s">
        <v>283</v>
      </c>
      <c r="E342" s="21" t="s">
        <v>345</v>
      </c>
      <c r="F342" s="9" t="s">
        <v>129</v>
      </c>
      <c r="G342" s="20" t="s">
        <v>16</v>
      </c>
      <c r="H342" s="9" t="s">
        <v>101</v>
      </c>
      <c r="I342" s="9">
        <v>33</v>
      </c>
      <c r="J342" s="9" t="s">
        <v>160</v>
      </c>
      <c r="K342" s="1">
        <v>0.255492617499542</v>
      </c>
      <c r="L342" s="1">
        <v>0.74450653083324303</v>
      </c>
      <c r="M342" s="1">
        <v>8.5166721534656704E-7</v>
      </c>
      <c r="N342" s="7">
        <v>2.9140040840302466</v>
      </c>
      <c r="O342" s="14" t="s">
        <v>345</v>
      </c>
      <c r="P342" s="6">
        <v>2.5</v>
      </c>
      <c r="Q342" s="1">
        <f>P342/(I342-1)</f>
        <v>7.8125E-2</v>
      </c>
      <c r="S342" s="2"/>
    </row>
    <row r="343" spans="1:32">
      <c r="A343" s="9" t="s">
        <v>99</v>
      </c>
      <c r="B343" s="9" t="s">
        <v>126</v>
      </c>
      <c r="C343" s="9" t="s">
        <v>100</v>
      </c>
      <c r="D343" s="9" t="s">
        <v>354</v>
      </c>
      <c r="E343" s="21" t="s">
        <v>345</v>
      </c>
      <c r="F343" s="9" t="s">
        <v>129</v>
      </c>
      <c r="G343" s="20" t="s">
        <v>16</v>
      </c>
      <c r="H343" s="9" t="s">
        <v>101</v>
      </c>
      <c r="I343" s="9">
        <v>33</v>
      </c>
      <c r="J343" s="9" t="s">
        <v>160</v>
      </c>
      <c r="K343" s="1">
        <v>0.60681075415212504</v>
      </c>
      <c r="L343" s="1">
        <v>0.39318924584735099</v>
      </c>
      <c r="M343" s="1">
        <v>5.23444145598989E-13</v>
      </c>
      <c r="N343" s="7">
        <v>1.5433045551497839</v>
      </c>
      <c r="O343" s="14" t="s">
        <v>120</v>
      </c>
      <c r="P343" s="6">
        <v>2.5</v>
      </c>
      <c r="Q343" s="1">
        <f>P343/(I343-1)</f>
        <v>7.8125E-2</v>
      </c>
    </row>
    <row r="344" spans="1:32">
      <c r="A344" s="9" t="s">
        <v>60</v>
      </c>
      <c r="B344" s="9" t="s">
        <v>126</v>
      </c>
      <c r="C344" s="9" t="s">
        <v>61</v>
      </c>
      <c r="D344" s="9" t="s">
        <v>119</v>
      </c>
      <c r="E344" s="21" t="s">
        <v>345</v>
      </c>
      <c r="F344" s="3" t="s">
        <v>121</v>
      </c>
      <c r="G344" s="20" t="s">
        <v>16</v>
      </c>
      <c r="H344" s="3" t="s">
        <v>62</v>
      </c>
      <c r="I344" s="9">
        <v>16</v>
      </c>
      <c r="J344" s="9" t="s">
        <v>63</v>
      </c>
      <c r="K344" s="1">
        <v>0.269457</v>
      </c>
      <c r="L344" s="1">
        <v>0.7305391</v>
      </c>
      <c r="M344" s="1">
        <v>3.94629E-6</v>
      </c>
      <c r="N344" s="7">
        <v>2.7111527998901495</v>
      </c>
      <c r="O344" s="14" t="s">
        <v>345</v>
      </c>
      <c r="P344" s="14" t="s">
        <v>730</v>
      </c>
      <c r="Q344" s="14" t="s">
        <v>730</v>
      </c>
    </row>
    <row r="345" spans="1:32">
      <c r="A345" s="9" t="s">
        <v>125</v>
      </c>
      <c r="B345" s="9" t="s">
        <v>126</v>
      </c>
      <c r="C345" s="9" t="s">
        <v>134</v>
      </c>
      <c r="D345" s="9" t="s">
        <v>135</v>
      </c>
      <c r="E345" s="21" t="s">
        <v>345</v>
      </c>
      <c r="F345" s="9" t="s">
        <v>135</v>
      </c>
      <c r="G345" s="20" t="s">
        <v>16</v>
      </c>
      <c r="H345" s="9" t="s">
        <v>130</v>
      </c>
      <c r="I345" s="9">
        <v>10</v>
      </c>
      <c r="J345" s="9" t="s">
        <v>131</v>
      </c>
      <c r="K345" s="1">
        <v>0.23780120570287</v>
      </c>
      <c r="L345" s="1">
        <v>0.72643282448892499</v>
      </c>
      <c r="M345" s="1">
        <v>3.5765969808204699E-2</v>
      </c>
      <c r="N345" s="7">
        <v>3.0547903335553093</v>
      </c>
      <c r="O345" s="14" t="s">
        <v>345</v>
      </c>
      <c r="P345" s="6">
        <v>1.0216499999999999</v>
      </c>
      <c r="Q345" s="1">
        <f>P345/(I345-1)</f>
        <v>0.11351666666666665</v>
      </c>
    </row>
    <row r="346" spans="1:32" s="29" customFormat="1">
      <c r="A346" s="9" t="s">
        <v>125</v>
      </c>
      <c r="B346" s="9" t="s">
        <v>126</v>
      </c>
      <c r="C346" s="9" t="s">
        <v>127</v>
      </c>
      <c r="D346" s="9" t="s">
        <v>128</v>
      </c>
      <c r="E346" s="21" t="s">
        <v>345</v>
      </c>
      <c r="F346" s="9" t="s">
        <v>129</v>
      </c>
      <c r="G346" s="20" t="s">
        <v>16</v>
      </c>
      <c r="H346" s="9" t="s">
        <v>130</v>
      </c>
      <c r="I346" s="9">
        <v>7</v>
      </c>
      <c r="J346" s="9" t="s">
        <v>131</v>
      </c>
      <c r="K346" s="1">
        <v>5.98622274415525E-2</v>
      </c>
      <c r="L346" s="1">
        <v>0.728388706677356</v>
      </c>
      <c r="M346" s="1">
        <v>0.21174906588109099</v>
      </c>
      <c r="N346" s="7">
        <v>3.4398673904251704</v>
      </c>
      <c r="O346" s="14" t="s">
        <v>345</v>
      </c>
      <c r="P346" s="6">
        <v>0.90349999999999997</v>
      </c>
      <c r="Q346" s="1">
        <f>P346/(I346-1)</f>
        <v>0.15058333333333332</v>
      </c>
      <c r="R346" s="9"/>
      <c r="S346" s="2"/>
      <c r="T346" s="9"/>
      <c r="U346" s="9"/>
      <c r="V346" s="9"/>
      <c r="W346" s="9"/>
      <c r="X346" s="9"/>
      <c r="Y346" s="9"/>
      <c r="Z346" s="9"/>
      <c r="AA346" s="9"/>
      <c r="AB346" s="9"/>
      <c r="AC346" s="9"/>
      <c r="AD346" s="9"/>
      <c r="AE346" s="9"/>
      <c r="AF346" s="9"/>
    </row>
    <row r="347" spans="1:32" s="29" customFormat="1">
      <c r="A347" s="9" t="s">
        <v>125</v>
      </c>
      <c r="B347" s="9" t="s">
        <v>126</v>
      </c>
      <c r="C347" s="9" t="s">
        <v>132</v>
      </c>
      <c r="D347" s="9" t="s">
        <v>128</v>
      </c>
      <c r="E347" s="21" t="s">
        <v>345</v>
      </c>
      <c r="F347" s="9" t="s">
        <v>129</v>
      </c>
      <c r="G347" s="20" t="s">
        <v>16</v>
      </c>
      <c r="H347" s="9" t="s">
        <v>130</v>
      </c>
      <c r="I347" s="9">
        <v>7</v>
      </c>
      <c r="J347" s="9" t="s">
        <v>131</v>
      </c>
      <c r="K347" s="1">
        <v>0.243083244936455</v>
      </c>
      <c r="L347" s="1">
        <v>0.55798292131382998</v>
      </c>
      <c r="M347" s="1">
        <v>0.19893383374971599</v>
      </c>
      <c r="N347" s="7">
        <v>2.295439660844143</v>
      </c>
      <c r="O347" s="14" t="s">
        <v>120</v>
      </c>
      <c r="P347" s="6">
        <v>0.90349999999999997</v>
      </c>
      <c r="Q347" s="1">
        <f>P347/(I347-1)</f>
        <v>0.15058333333333332</v>
      </c>
      <c r="R347" s="9"/>
      <c r="S347" s="9"/>
      <c r="T347" s="9"/>
      <c r="U347" s="9"/>
      <c r="V347" s="9"/>
      <c r="W347" s="9"/>
      <c r="X347" s="9"/>
      <c r="Y347" s="9"/>
      <c r="Z347" s="9"/>
      <c r="AA347" s="9"/>
      <c r="AB347" s="9"/>
      <c r="AC347" s="9"/>
      <c r="AD347" s="9"/>
      <c r="AE347" s="9"/>
      <c r="AF347" s="9"/>
    </row>
    <row r="348" spans="1:32" s="29" customFormat="1">
      <c r="A348" s="9" t="s">
        <v>125</v>
      </c>
      <c r="B348" s="9" t="s">
        <v>126</v>
      </c>
      <c r="C348" s="9" t="s">
        <v>133</v>
      </c>
      <c r="D348" s="9" t="s">
        <v>128</v>
      </c>
      <c r="E348" s="21" t="s">
        <v>345</v>
      </c>
      <c r="F348" s="9" t="s">
        <v>129</v>
      </c>
      <c r="G348" s="20" t="s">
        <v>16</v>
      </c>
      <c r="H348" s="9" t="s">
        <v>130</v>
      </c>
      <c r="I348" s="9">
        <v>7</v>
      </c>
      <c r="J348" s="9" t="s">
        <v>131</v>
      </c>
      <c r="K348" s="1">
        <v>2.8589804275020302E-2</v>
      </c>
      <c r="L348" s="1">
        <v>0.34219704436644599</v>
      </c>
      <c r="M348" s="1">
        <v>0.62921315135853295</v>
      </c>
      <c r="N348" s="7">
        <v>1.8387451373914621</v>
      </c>
      <c r="O348" s="14" t="s">
        <v>120</v>
      </c>
      <c r="P348" s="6">
        <v>0.90349999999999997</v>
      </c>
      <c r="Q348" s="1">
        <f>P348/(I348-1)</f>
        <v>0.15058333333333332</v>
      </c>
      <c r="R348" s="9"/>
      <c r="S348" s="9"/>
      <c r="T348" s="9"/>
      <c r="U348" s="9"/>
      <c r="V348" s="9"/>
      <c r="W348" s="9"/>
      <c r="X348" s="9"/>
      <c r="Y348" s="9"/>
      <c r="Z348" s="9"/>
      <c r="AA348" s="9"/>
      <c r="AB348" s="9"/>
      <c r="AC348" s="9"/>
      <c r="AD348" s="9"/>
      <c r="AE348" s="9"/>
      <c r="AF348" s="9"/>
    </row>
    <row r="349" spans="1:32">
      <c r="A349" s="9" t="s">
        <v>309</v>
      </c>
      <c r="B349" s="9" t="s">
        <v>117</v>
      </c>
      <c r="C349" s="9" t="s">
        <v>310</v>
      </c>
      <c r="D349" s="9" t="s">
        <v>311</v>
      </c>
      <c r="E349" s="21" t="s">
        <v>120</v>
      </c>
      <c r="F349" s="9" t="s">
        <v>129</v>
      </c>
      <c r="G349" s="20" t="s">
        <v>16</v>
      </c>
      <c r="H349" s="9" t="s">
        <v>312</v>
      </c>
      <c r="I349" s="9">
        <v>15</v>
      </c>
      <c r="J349" s="9" t="s">
        <v>177</v>
      </c>
      <c r="K349" s="1">
        <v>4.60784487218387E-4</v>
      </c>
      <c r="L349" s="1">
        <v>1.82825622569795E-3</v>
      </c>
      <c r="M349" s="1">
        <v>0.99771095928708398</v>
      </c>
      <c r="N349" s="7">
        <v>545.71724972860443</v>
      </c>
      <c r="O349" s="14" t="s">
        <v>345</v>
      </c>
      <c r="P349" s="6">
        <v>3.31</v>
      </c>
      <c r="Q349" s="1">
        <f>P349/(I349-1)</f>
        <v>0.23642857142857143</v>
      </c>
    </row>
    <row r="350" spans="1:32" ht="13.2">
      <c r="A350" s="28" t="s">
        <v>684</v>
      </c>
      <c r="B350" s="9" t="s">
        <v>117</v>
      </c>
      <c r="C350" s="9" t="s">
        <v>119</v>
      </c>
      <c r="D350" s="9" t="s">
        <v>119</v>
      </c>
      <c r="E350" s="21" t="s">
        <v>345</v>
      </c>
      <c r="F350" s="9" t="s">
        <v>121</v>
      </c>
      <c r="G350" s="20" t="s">
        <v>730</v>
      </c>
      <c r="H350" s="9" t="s">
        <v>685</v>
      </c>
      <c r="I350" s="9">
        <v>6</v>
      </c>
      <c r="J350" s="9" t="s">
        <v>139</v>
      </c>
      <c r="K350" s="1">
        <v>2.7593139999999999E-2</v>
      </c>
      <c r="L350" s="1">
        <v>0.70906113000000004</v>
      </c>
      <c r="M350" s="1">
        <v>0.26334573</v>
      </c>
      <c r="N350" s="16">
        <v>2.6925104500460288</v>
      </c>
      <c r="O350" s="14" t="s">
        <v>120</v>
      </c>
      <c r="P350" s="14" t="s">
        <v>730</v>
      </c>
      <c r="Q350" s="14" t="s">
        <v>730</v>
      </c>
    </row>
    <row r="351" spans="1:32" ht="13.2">
      <c r="A351" s="28" t="s">
        <v>178</v>
      </c>
      <c r="B351" s="9" t="s">
        <v>117</v>
      </c>
      <c r="C351" s="9" t="s">
        <v>184</v>
      </c>
      <c r="D351" s="9" t="s">
        <v>128</v>
      </c>
      <c r="E351" s="21" t="s">
        <v>345</v>
      </c>
      <c r="F351" s="9" t="s">
        <v>129</v>
      </c>
      <c r="G351" s="20" t="s">
        <v>16</v>
      </c>
      <c r="H351" s="9" t="s">
        <v>181</v>
      </c>
      <c r="I351" s="9">
        <v>6</v>
      </c>
      <c r="J351" s="9" t="s">
        <v>177</v>
      </c>
      <c r="K351" s="1">
        <v>0.1593205</v>
      </c>
      <c r="L351" s="1">
        <v>0.82454691000000002</v>
      </c>
      <c r="M351" s="1">
        <v>1.6132589999999999E-2</v>
      </c>
      <c r="N351" s="7">
        <v>5.1753974535605902</v>
      </c>
      <c r="O351" s="14" t="s">
        <v>345</v>
      </c>
      <c r="P351" s="14">
        <v>4.8</v>
      </c>
      <c r="Q351" s="1">
        <f t="shared" ref="Q351:Q358" si="10">P351/(I351-1)</f>
        <v>0.96</v>
      </c>
    </row>
    <row r="352" spans="1:32" ht="13.2">
      <c r="A352" s="28" t="s">
        <v>178</v>
      </c>
      <c r="B352" s="9" t="s">
        <v>117</v>
      </c>
      <c r="C352" s="9" t="s">
        <v>185</v>
      </c>
      <c r="D352" s="9" t="s">
        <v>128</v>
      </c>
      <c r="E352" s="21" t="s">
        <v>345</v>
      </c>
      <c r="F352" s="9" t="s">
        <v>129</v>
      </c>
      <c r="G352" s="20" t="s">
        <v>16</v>
      </c>
      <c r="H352" s="9" t="s">
        <v>181</v>
      </c>
      <c r="I352" s="9">
        <v>6</v>
      </c>
      <c r="J352" s="9" t="s">
        <v>177</v>
      </c>
      <c r="K352" s="1">
        <v>3.1498909999999998E-2</v>
      </c>
      <c r="L352" s="1">
        <v>0.87805876999999999</v>
      </c>
      <c r="M352" s="1">
        <v>9.0442320000000007E-2</v>
      </c>
      <c r="N352" s="7">
        <v>9.7084945410511345</v>
      </c>
      <c r="O352" s="14" t="s">
        <v>345</v>
      </c>
      <c r="P352" s="14">
        <v>4.8</v>
      </c>
      <c r="Q352" s="1">
        <f t="shared" si="10"/>
        <v>0.96</v>
      </c>
    </row>
    <row r="353" spans="1:32" ht="13.2">
      <c r="A353" s="28" t="s">
        <v>178</v>
      </c>
      <c r="B353" s="9" t="s">
        <v>117</v>
      </c>
      <c r="C353" s="9" t="s">
        <v>182</v>
      </c>
      <c r="D353" s="9" t="s">
        <v>135</v>
      </c>
      <c r="E353" s="21" t="s">
        <v>345</v>
      </c>
      <c r="F353" s="9" t="s">
        <v>129</v>
      </c>
      <c r="G353" s="20" t="s">
        <v>16</v>
      </c>
      <c r="H353" s="9" t="s">
        <v>181</v>
      </c>
      <c r="I353" s="9">
        <v>6</v>
      </c>
      <c r="J353" s="9" t="s">
        <v>177</v>
      </c>
      <c r="K353" s="1">
        <v>3.2103689999999997E-2</v>
      </c>
      <c r="L353" s="1">
        <v>0.87748996999999995</v>
      </c>
      <c r="M353" s="1">
        <v>9.0406349999999996E-2</v>
      </c>
      <c r="N353" s="7">
        <v>9.7060656690597504</v>
      </c>
      <c r="O353" s="14" t="s">
        <v>345</v>
      </c>
      <c r="P353" s="14">
        <v>4.8</v>
      </c>
      <c r="Q353" s="1">
        <f t="shared" si="10"/>
        <v>0.96</v>
      </c>
    </row>
    <row r="354" spans="1:32" ht="13.2">
      <c r="A354" s="28" t="s">
        <v>178</v>
      </c>
      <c r="B354" s="9" t="s">
        <v>117</v>
      </c>
      <c r="C354" s="9" t="s">
        <v>179</v>
      </c>
      <c r="D354" s="9" t="s">
        <v>180</v>
      </c>
      <c r="E354" s="21" t="s">
        <v>345</v>
      </c>
      <c r="F354" s="9" t="s">
        <v>121</v>
      </c>
      <c r="G354" s="20" t="s">
        <v>16</v>
      </c>
      <c r="H354" s="9" t="s">
        <v>181</v>
      </c>
      <c r="I354" s="9">
        <v>6</v>
      </c>
      <c r="J354" s="9" t="s">
        <v>177</v>
      </c>
      <c r="K354" s="1">
        <v>2.8000000000000001E-2</v>
      </c>
      <c r="L354" s="1">
        <v>0.79700000000000004</v>
      </c>
      <c r="M354" s="1">
        <v>0.17499999999999999</v>
      </c>
      <c r="N354" s="16">
        <v>4.5542857142857152</v>
      </c>
      <c r="O354" s="14" t="s">
        <v>345</v>
      </c>
      <c r="P354" s="14">
        <v>4.8</v>
      </c>
      <c r="Q354" s="1">
        <f t="shared" si="10"/>
        <v>0.96</v>
      </c>
    </row>
    <row r="355" spans="1:32">
      <c r="A355" s="9" t="s">
        <v>563</v>
      </c>
      <c r="B355" s="9" t="s">
        <v>117</v>
      </c>
      <c r="C355" s="9" t="s">
        <v>180</v>
      </c>
      <c r="D355" s="9" t="s">
        <v>180</v>
      </c>
      <c r="E355" s="21" t="s">
        <v>345</v>
      </c>
      <c r="F355" s="9" t="s">
        <v>121</v>
      </c>
      <c r="G355" s="20" t="s">
        <v>16</v>
      </c>
      <c r="H355" s="9" t="s">
        <v>564</v>
      </c>
      <c r="I355" s="9">
        <v>33</v>
      </c>
      <c r="J355" s="9" t="s">
        <v>177</v>
      </c>
      <c r="K355" s="1">
        <v>1.76857859952501E-2</v>
      </c>
      <c r="L355" s="1">
        <v>4.6336728018208199E-2</v>
      </c>
      <c r="M355" s="1">
        <v>0.93597748598654196</v>
      </c>
      <c r="N355" s="7">
        <v>20.199472988656989</v>
      </c>
      <c r="O355" s="14" t="s">
        <v>345</v>
      </c>
      <c r="P355" s="6">
        <v>3.0672026739999998</v>
      </c>
      <c r="Q355" s="1">
        <f t="shared" si="10"/>
        <v>9.5850083562499994E-2</v>
      </c>
    </row>
    <row r="356" spans="1:32">
      <c r="A356" s="9" t="s">
        <v>563</v>
      </c>
      <c r="B356" s="9" t="s">
        <v>117</v>
      </c>
      <c r="C356" s="9" t="s">
        <v>565</v>
      </c>
      <c r="D356" s="9" t="s">
        <v>566</v>
      </c>
      <c r="E356" s="21" t="s">
        <v>120</v>
      </c>
      <c r="F356" s="9" t="s">
        <v>129</v>
      </c>
      <c r="G356" s="20" t="s">
        <v>16</v>
      </c>
      <c r="H356" s="9" t="s">
        <v>564</v>
      </c>
      <c r="I356" s="9">
        <v>33</v>
      </c>
      <c r="J356" s="9" t="s">
        <v>177</v>
      </c>
      <c r="K356" s="1">
        <v>8.1525393981999697E-7</v>
      </c>
      <c r="L356" s="1">
        <v>2.5207234579839898E-6</v>
      </c>
      <c r="M356" s="1">
        <v>0.99999666402260201</v>
      </c>
      <c r="N356" s="7">
        <v>396710.18288629479</v>
      </c>
      <c r="O356" s="14" t="s">
        <v>345</v>
      </c>
      <c r="P356" s="6">
        <v>3.0672026739999998</v>
      </c>
      <c r="Q356" s="1">
        <f t="shared" si="10"/>
        <v>9.5850083562499994E-2</v>
      </c>
    </row>
    <row r="357" spans="1:32">
      <c r="A357" s="9" t="s">
        <v>567</v>
      </c>
      <c r="B357" s="9" t="s">
        <v>117</v>
      </c>
      <c r="C357" s="9" t="s">
        <v>180</v>
      </c>
      <c r="D357" s="9" t="s">
        <v>180</v>
      </c>
      <c r="E357" s="21" t="s">
        <v>345</v>
      </c>
      <c r="F357" s="9" t="s">
        <v>121</v>
      </c>
      <c r="G357" s="20" t="s">
        <v>16</v>
      </c>
      <c r="H357" s="9" t="s">
        <v>564</v>
      </c>
      <c r="I357" s="9">
        <v>37</v>
      </c>
      <c r="J357" s="9" t="s">
        <v>177</v>
      </c>
      <c r="K357" s="1">
        <v>0.128292927826821</v>
      </c>
      <c r="L357" s="1">
        <v>0.38925606223081499</v>
      </c>
      <c r="M357" s="1">
        <v>0.48245100994236401</v>
      </c>
      <c r="N357" s="7">
        <v>1.2394181022575512</v>
      </c>
      <c r="O357" s="14" t="s">
        <v>120</v>
      </c>
      <c r="P357" s="6">
        <v>2.3969191950000002</v>
      </c>
      <c r="Q357" s="1">
        <f t="shared" si="10"/>
        <v>6.6581088750000003E-2</v>
      </c>
      <c r="S357" s="2"/>
    </row>
    <row r="358" spans="1:32">
      <c r="A358" s="9" t="s">
        <v>567</v>
      </c>
      <c r="B358" s="9" t="s">
        <v>117</v>
      </c>
      <c r="C358" s="9" t="s">
        <v>565</v>
      </c>
      <c r="D358" s="9" t="s">
        <v>566</v>
      </c>
      <c r="E358" s="21" t="s">
        <v>120</v>
      </c>
      <c r="F358" s="9" t="s">
        <v>129</v>
      </c>
      <c r="G358" s="20" t="s">
        <v>16</v>
      </c>
      <c r="H358" s="9" t="s">
        <v>564</v>
      </c>
      <c r="I358" s="9">
        <v>37</v>
      </c>
      <c r="J358" s="9" t="s">
        <v>177</v>
      </c>
      <c r="K358" s="1">
        <v>8.1087857743516595E-2</v>
      </c>
      <c r="L358" s="1">
        <v>0.23818680365738901</v>
      </c>
      <c r="M358" s="1">
        <v>0.68072533859909501</v>
      </c>
      <c r="N358" s="7">
        <v>2.85794732599149</v>
      </c>
      <c r="O358" s="14" t="s">
        <v>345</v>
      </c>
      <c r="P358" s="6">
        <v>2.3969191950000002</v>
      </c>
      <c r="Q358" s="1">
        <f t="shared" si="10"/>
        <v>6.6581088750000003E-2</v>
      </c>
      <c r="T358" s="3"/>
      <c r="U358" s="3"/>
      <c r="V358" s="3"/>
      <c r="W358" s="3"/>
      <c r="X358" s="3"/>
      <c r="Y358" s="3"/>
      <c r="Z358" s="3"/>
      <c r="AA358" s="3"/>
      <c r="AB358" s="3"/>
      <c r="AC358" s="3"/>
      <c r="AD358" s="3"/>
      <c r="AE358" s="3"/>
      <c r="AF358" s="3"/>
    </row>
    <row r="359" spans="1:32" ht="13.2">
      <c r="A359" s="28" t="s">
        <v>324</v>
      </c>
      <c r="B359" s="9" t="s">
        <v>126</v>
      </c>
      <c r="C359" s="9" t="s">
        <v>325</v>
      </c>
      <c r="D359" s="9" t="s">
        <v>128</v>
      </c>
      <c r="E359" s="21" t="s">
        <v>345</v>
      </c>
      <c r="F359" s="3" t="s">
        <v>129</v>
      </c>
      <c r="G359" s="20" t="s">
        <v>14</v>
      </c>
      <c r="H359" s="9" t="s">
        <v>327</v>
      </c>
      <c r="I359" s="9">
        <v>10</v>
      </c>
      <c r="J359" s="9" t="s">
        <v>320</v>
      </c>
      <c r="K359" s="1">
        <v>1.4202489999999999E-3</v>
      </c>
      <c r="L359" s="1">
        <v>7.8625090000000002E-3</v>
      </c>
      <c r="M359" s="1">
        <v>0.99071624199999997</v>
      </c>
      <c r="N359" s="7">
        <v>126.00510117063141</v>
      </c>
      <c r="O359" s="14" t="s">
        <v>345</v>
      </c>
      <c r="P359" s="14" t="s">
        <v>730</v>
      </c>
      <c r="Q359" s="14" t="s">
        <v>730</v>
      </c>
      <c r="T359" s="3"/>
      <c r="U359" s="3"/>
      <c r="V359" s="3"/>
      <c r="W359" s="3"/>
      <c r="X359" s="3"/>
      <c r="Y359" s="3"/>
      <c r="Z359" s="3"/>
      <c r="AA359" s="3"/>
      <c r="AB359" s="3"/>
      <c r="AC359" s="3"/>
      <c r="AD359" s="3"/>
      <c r="AE359" s="3"/>
      <c r="AF359" s="3"/>
    </row>
    <row r="360" spans="1:32" ht="13.2">
      <c r="A360" s="28" t="s">
        <v>636</v>
      </c>
      <c r="B360" s="9" t="s">
        <v>126</v>
      </c>
      <c r="C360" s="9" t="s">
        <v>640</v>
      </c>
      <c r="D360" s="9" t="s">
        <v>128</v>
      </c>
      <c r="E360" s="21" t="s">
        <v>345</v>
      </c>
      <c r="F360" s="3" t="s">
        <v>129</v>
      </c>
      <c r="G360" s="20" t="s">
        <v>14</v>
      </c>
      <c r="H360" s="3" t="s">
        <v>638</v>
      </c>
      <c r="I360" s="9">
        <v>7</v>
      </c>
      <c r="J360" s="9" t="s">
        <v>123</v>
      </c>
      <c r="K360" s="1">
        <v>4.6505129999999999E-2</v>
      </c>
      <c r="L360" s="1">
        <v>0.44257931</v>
      </c>
      <c r="M360" s="1">
        <v>0.51091556000000005</v>
      </c>
      <c r="N360" s="7">
        <v>1.1544045292130807</v>
      </c>
      <c r="O360" s="14" t="s">
        <v>120</v>
      </c>
      <c r="P360" s="6">
        <v>1.8</v>
      </c>
      <c r="Q360" s="1">
        <f t="shared" ref="Q360:Q399" si="11">P360/(I360-1)</f>
        <v>0.3</v>
      </c>
    </row>
    <row r="361" spans="1:32" ht="13.2">
      <c r="A361" s="28" t="s">
        <v>636</v>
      </c>
      <c r="B361" s="9" t="s">
        <v>126</v>
      </c>
      <c r="C361" s="9" t="s">
        <v>646</v>
      </c>
      <c r="D361" s="9" t="s">
        <v>128</v>
      </c>
      <c r="E361" s="21" t="s">
        <v>345</v>
      </c>
      <c r="F361" s="3" t="s">
        <v>129</v>
      </c>
      <c r="G361" s="20" t="s">
        <v>14</v>
      </c>
      <c r="H361" s="3" t="s">
        <v>638</v>
      </c>
      <c r="I361" s="9">
        <v>8</v>
      </c>
      <c r="J361" s="9" t="s">
        <v>123</v>
      </c>
      <c r="K361" s="1">
        <v>0.27832760000000001</v>
      </c>
      <c r="L361" s="1">
        <v>0.58917969999999997</v>
      </c>
      <c r="M361" s="1">
        <v>0.13249279999999999</v>
      </c>
      <c r="N361" s="7">
        <v>2.1168568981301168</v>
      </c>
      <c r="O361" s="14" t="s">
        <v>120</v>
      </c>
      <c r="P361" s="6">
        <v>1.8</v>
      </c>
      <c r="Q361" s="1">
        <f t="shared" si="11"/>
        <v>0.25714285714285717</v>
      </c>
      <c r="S361" s="2"/>
    </row>
    <row r="362" spans="1:32" ht="13.2">
      <c r="A362" s="28" t="s">
        <v>636</v>
      </c>
      <c r="B362" s="9" t="s">
        <v>126</v>
      </c>
      <c r="C362" s="9" t="s">
        <v>647</v>
      </c>
      <c r="D362" s="9" t="s">
        <v>128</v>
      </c>
      <c r="E362" s="21" t="s">
        <v>345</v>
      </c>
      <c r="F362" s="3" t="s">
        <v>129</v>
      </c>
      <c r="G362" s="20" t="s">
        <v>14</v>
      </c>
      <c r="H362" s="3" t="s">
        <v>638</v>
      </c>
      <c r="I362" s="9">
        <v>8</v>
      </c>
      <c r="J362" s="9" t="s">
        <v>123</v>
      </c>
      <c r="K362" s="1">
        <v>6.8482879999999996E-2</v>
      </c>
      <c r="L362" s="1">
        <v>0.55577001100000001</v>
      </c>
      <c r="M362" s="1">
        <v>0.37574711</v>
      </c>
      <c r="N362" s="7">
        <v>1.4791065485506996</v>
      </c>
      <c r="O362" s="14" t="s">
        <v>120</v>
      </c>
      <c r="P362" s="6">
        <v>1.8</v>
      </c>
      <c r="Q362" s="1">
        <f t="shared" si="11"/>
        <v>0.25714285714285717</v>
      </c>
      <c r="S362" s="2"/>
    </row>
    <row r="363" spans="1:32" ht="13.2">
      <c r="A363" s="28" t="s">
        <v>636</v>
      </c>
      <c r="B363" s="9" t="s">
        <v>126</v>
      </c>
      <c r="C363" s="9" t="s">
        <v>648</v>
      </c>
      <c r="D363" s="9" t="s">
        <v>128</v>
      </c>
      <c r="E363" s="21" t="s">
        <v>345</v>
      </c>
      <c r="F363" s="3" t="s">
        <v>129</v>
      </c>
      <c r="G363" s="20" t="s">
        <v>14</v>
      </c>
      <c r="H363" s="3" t="s">
        <v>638</v>
      </c>
      <c r="I363" s="9">
        <v>8</v>
      </c>
      <c r="J363" s="9" t="s">
        <v>123</v>
      </c>
      <c r="K363" s="1">
        <v>8.3680019999999994E-2</v>
      </c>
      <c r="L363" s="1">
        <v>0.65243912000000004</v>
      </c>
      <c r="M363" s="1">
        <v>0.26388085999999999</v>
      </c>
      <c r="N363" s="7">
        <v>2.4724761015255146</v>
      </c>
      <c r="O363" s="14" t="s">
        <v>120</v>
      </c>
      <c r="P363" s="6">
        <v>1.8</v>
      </c>
      <c r="Q363" s="1">
        <f t="shared" si="11"/>
        <v>0.25714285714285717</v>
      </c>
    </row>
    <row r="364" spans="1:32" ht="13.2">
      <c r="A364" s="28" t="s">
        <v>636</v>
      </c>
      <c r="B364" s="9" t="s">
        <v>126</v>
      </c>
      <c r="C364" s="9" t="s">
        <v>637</v>
      </c>
      <c r="D364" s="9" t="s">
        <v>119</v>
      </c>
      <c r="E364" s="21" t="s">
        <v>345</v>
      </c>
      <c r="F364" s="3" t="s">
        <v>121</v>
      </c>
      <c r="G364" s="20" t="s">
        <v>14</v>
      </c>
      <c r="H364" s="3" t="s">
        <v>638</v>
      </c>
      <c r="I364" s="9">
        <v>7</v>
      </c>
      <c r="J364" s="9" t="s">
        <v>123</v>
      </c>
      <c r="K364" s="1">
        <v>4.8305859999999999E-2</v>
      </c>
      <c r="L364" s="1">
        <v>0.56118316999999995</v>
      </c>
      <c r="M364" s="1">
        <v>0.39051097000000001</v>
      </c>
      <c r="N364" s="7">
        <v>1.437048413774394</v>
      </c>
      <c r="O364" s="14" t="s">
        <v>120</v>
      </c>
      <c r="P364" s="6">
        <v>1.8</v>
      </c>
      <c r="Q364" s="1">
        <f t="shared" si="11"/>
        <v>0.3</v>
      </c>
      <c r="S364" s="2"/>
    </row>
    <row r="365" spans="1:32" ht="13.2">
      <c r="A365" s="28" t="s">
        <v>636</v>
      </c>
      <c r="B365" s="9" t="s">
        <v>126</v>
      </c>
      <c r="C365" s="9" t="s">
        <v>639</v>
      </c>
      <c r="D365" s="9" t="s">
        <v>119</v>
      </c>
      <c r="E365" s="21" t="s">
        <v>345</v>
      </c>
      <c r="F365" s="3" t="s">
        <v>121</v>
      </c>
      <c r="G365" s="20" t="s">
        <v>14</v>
      </c>
      <c r="H365" s="3" t="s">
        <v>638</v>
      </c>
      <c r="I365" s="9">
        <v>7</v>
      </c>
      <c r="J365" s="9" t="s">
        <v>123</v>
      </c>
      <c r="K365" s="1">
        <v>4.3757169999999998E-2</v>
      </c>
      <c r="L365" s="1">
        <v>0.51934833000000002</v>
      </c>
      <c r="M365" s="1">
        <v>0.43689450000000002</v>
      </c>
      <c r="N365" s="7">
        <v>1.1887270954429503</v>
      </c>
      <c r="O365" s="14" t="s">
        <v>120</v>
      </c>
      <c r="P365" s="6">
        <v>1.8</v>
      </c>
      <c r="Q365" s="1">
        <f t="shared" si="11"/>
        <v>0.3</v>
      </c>
      <c r="S365" s="2"/>
    </row>
    <row r="366" spans="1:32" ht="13.2">
      <c r="A366" s="28" t="s">
        <v>636</v>
      </c>
      <c r="B366" s="9" t="s">
        <v>126</v>
      </c>
      <c r="C366" s="9" t="s">
        <v>644</v>
      </c>
      <c r="D366" s="9" t="s">
        <v>119</v>
      </c>
      <c r="E366" s="21" t="s">
        <v>345</v>
      </c>
      <c r="F366" s="3" t="s">
        <v>121</v>
      </c>
      <c r="G366" s="20" t="s">
        <v>14</v>
      </c>
      <c r="H366" s="3" t="s">
        <v>638</v>
      </c>
      <c r="I366" s="9">
        <v>8</v>
      </c>
      <c r="J366" s="9" t="s">
        <v>123</v>
      </c>
      <c r="K366" s="1">
        <v>4.159479E-2</v>
      </c>
      <c r="L366" s="1">
        <v>0.31637968999999999</v>
      </c>
      <c r="M366" s="1">
        <v>0.64202552000000002</v>
      </c>
      <c r="N366" s="7">
        <v>2.029288036788961</v>
      </c>
      <c r="O366" s="14" t="s">
        <v>120</v>
      </c>
      <c r="P366" s="6">
        <v>1.8</v>
      </c>
      <c r="Q366" s="1">
        <f t="shared" si="11"/>
        <v>0.25714285714285717</v>
      </c>
    </row>
    <row r="367" spans="1:32" ht="13.2">
      <c r="A367" s="28" t="s">
        <v>636</v>
      </c>
      <c r="B367" s="9" t="s">
        <v>126</v>
      </c>
      <c r="C367" s="9" t="s">
        <v>234</v>
      </c>
      <c r="D367" s="9" t="s">
        <v>119</v>
      </c>
      <c r="E367" s="21" t="s">
        <v>345</v>
      </c>
      <c r="F367" s="3" t="s">
        <v>121</v>
      </c>
      <c r="G367" s="20" t="s">
        <v>14</v>
      </c>
      <c r="H367" s="3" t="s">
        <v>638</v>
      </c>
      <c r="I367" s="9">
        <v>8</v>
      </c>
      <c r="J367" s="9" t="s">
        <v>123</v>
      </c>
      <c r="K367" s="1">
        <v>0.122446</v>
      </c>
      <c r="L367" s="1">
        <v>0.43318180000000001</v>
      </c>
      <c r="M367" s="1">
        <v>0.4443723</v>
      </c>
      <c r="N367" s="7">
        <v>1.0258332644630961</v>
      </c>
      <c r="O367" s="14" t="s">
        <v>120</v>
      </c>
      <c r="P367" s="6">
        <v>1.8</v>
      </c>
      <c r="Q367" s="1">
        <f t="shared" si="11"/>
        <v>0.25714285714285717</v>
      </c>
      <c r="S367" s="2"/>
    </row>
    <row r="368" spans="1:32" ht="13.2">
      <c r="A368" s="28" t="s">
        <v>636</v>
      </c>
      <c r="B368" s="9" t="s">
        <v>126</v>
      </c>
      <c r="C368" s="9" t="s">
        <v>645</v>
      </c>
      <c r="D368" s="9" t="s">
        <v>119</v>
      </c>
      <c r="E368" s="21" t="s">
        <v>345</v>
      </c>
      <c r="F368" s="3" t="s">
        <v>121</v>
      </c>
      <c r="G368" s="20" t="s">
        <v>14</v>
      </c>
      <c r="H368" s="3" t="s">
        <v>638</v>
      </c>
      <c r="I368" s="9">
        <v>8</v>
      </c>
      <c r="J368" s="9" t="s">
        <v>123</v>
      </c>
      <c r="K368" s="1">
        <v>8.3915500000000004E-2</v>
      </c>
      <c r="L368" s="1">
        <v>0.57972619999999997</v>
      </c>
      <c r="M368" s="1">
        <v>0.3363583</v>
      </c>
      <c r="N368" s="7">
        <v>1.7235376680165169</v>
      </c>
      <c r="O368" s="14" t="s">
        <v>120</v>
      </c>
      <c r="P368" s="6">
        <v>1.8</v>
      </c>
      <c r="Q368" s="1">
        <f t="shared" si="11"/>
        <v>0.25714285714285717</v>
      </c>
      <c r="S368" s="2"/>
    </row>
    <row r="369" spans="1:32" ht="13.2">
      <c r="A369" s="28" t="s">
        <v>636</v>
      </c>
      <c r="B369" s="9" t="s">
        <v>126</v>
      </c>
      <c r="C369" s="9" t="s">
        <v>643</v>
      </c>
      <c r="D369" s="9" t="s">
        <v>119</v>
      </c>
      <c r="E369" s="21" t="s">
        <v>345</v>
      </c>
      <c r="F369" s="3" t="s">
        <v>121</v>
      </c>
      <c r="G369" s="20" t="s">
        <v>16</v>
      </c>
      <c r="H369" s="3" t="s">
        <v>638</v>
      </c>
      <c r="I369" s="9">
        <v>7</v>
      </c>
      <c r="J369" s="9" t="s">
        <v>123</v>
      </c>
      <c r="K369" s="1">
        <v>9.3894370000000005E-2</v>
      </c>
      <c r="L369" s="1">
        <v>0.81095700000000004</v>
      </c>
      <c r="M369" s="1">
        <v>9.5148629999999998E-2</v>
      </c>
      <c r="N369" s="7">
        <v>8.5230549299553768</v>
      </c>
      <c r="O369" s="14" t="s">
        <v>345</v>
      </c>
      <c r="P369" s="6">
        <v>1.8</v>
      </c>
      <c r="Q369" s="1">
        <f t="shared" si="11"/>
        <v>0.3</v>
      </c>
    </row>
    <row r="370" spans="1:32" ht="13.2">
      <c r="A370" s="28" t="s">
        <v>636</v>
      </c>
      <c r="B370" s="9" t="s">
        <v>126</v>
      </c>
      <c r="C370" s="9" t="s">
        <v>239</v>
      </c>
      <c r="D370" s="9" t="s">
        <v>119</v>
      </c>
      <c r="E370" s="21" t="s">
        <v>345</v>
      </c>
      <c r="F370" s="3" t="s">
        <v>121</v>
      </c>
      <c r="G370" s="20" t="s">
        <v>16</v>
      </c>
      <c r="H370" s="3" t="s">
        <v>638</v>
      </c>
      <c r="I370" s="9">
        <v>8</v>
      </c>
      <c r="J370" s="9" t="s">
        <v>123</v>
      </c>
      <c r="K370" s="1">
        <v>8.5191600000000006E-2</v>
      </c>
      <c r="L370" s="1">
        <v>0.69119710000000001</v>
      </c>
      <c r="M370" s="1">
        <v>0.22361130000000001</v>
      </c>
      <c r="N370" s="7">
        <v>3.091065165311413</v>
      </c>
      <c r="O370" s="14" t="s">
        <v>345</v>
      </c>
      <c r="P370" s="6">
        <v>1.8</v>
      </c>
      <c r="Q370" s="1">
        <f t="shared" si="11"/>
        <v>0.25714285714285717</v>
      </c>
    </row>
    <row r="371" spans="1:32" ht="13.2">
      <c r="A371" s="28" t="s">
        <v>636</v>
      </c>
      <c r="B371" s="9" t="s">
        <v>126</v>
      </c>
      <c r="C371" s="9" t="s">
        <v>243</v>
      </c>
      <c r="D371" s="9" t="s">
        <v>119</v>
      </c>
      <c r="E371" s="21" t="s">
        <v>345</v>
      </c>
      <c r="F371" s="3" t="s">
        <v>121</v>
      </c>
      <c r="G371" s="20" t="s">
        <v>16</v>
      </c>
      <c r="H371" s="3" t="s">
        <v>638</v>
      </c>
      <c r="I371" s="9">
        <v>8</v>
      </c>
      <c r="J371" s="9" t="s">
        <v>123</v>
      </c>
      <c r="K371" s="1">
        <v>2.6481580000000001E-2</v>
      </c>
      <c r="L371" s="1">
        <v>0.19673471000000001</v>
      </c>
      <c r="M371" s="1">
        <v>0.77678371000000002</v>
      </c>
      <c r="N371" s="7">
        <v>3.9483816048525449</v>
      </c>
      <c r="O371" s="14" t="s">
        <v>345</v>
      </c>
      <c r="P371" s="6">
        <v>1.8</v>
      </c>
      <c r="Q371" s="1">
        <f t="shared" si="11"/>
        <v>0.25714285714285717</v>
      </c>
      <c r="S371" s="3"/>
    </row>
    <row r="372" spans="1:32" ht="13.2">
      <c r="A372" s="28" t="s">
        <v>636</v>
      </c>
      <c r="B372" s="9" t="s">
        <v>126</v>
      </c>
      <c r="C372" s="9" t="s">
        <v>649</v>
      </c>
      <c r="D372" s="9" t="s">
        <v>119</v>
      </c>
      <c r="E372" s="21" t="s">
        <v>345</v>
      </c>
      <c r="F372" s="3" t="s">
        <v>121</v>
      </c>
      <c r="G372" s="20" t="s">
        <v>16</v>
      </c>
      <c r="H372" s="3" t="s">
        <v>638</v>
      </c>
      <c r="I372" s="9">
        <v>8</v>
      </c>
      <c r="J372" s="9" t="s">
        <v>123</v>
      </c>
      <c r="K372" s="1">
        <v>3.2000000000000001E-2</v>
      </c>
      <c r="L372" s="1">
        <v>0.26100000000000001</v>
      </c>
      <c r="M372" s="1">
        <v>0.70699999999999996</v>
      </c>
      <c r="N372" s="7">
        <v>2.7088122605363982</v>
      </c>
      <c r="O372" s="14" t="s">
        <v>345</v>
      </c>
      <c r="P372" s="6">
        <v>1.8</v>
      </c>
      <c r="Q372" s="1">
        <f t="shared" si="11"/>
        <v>0.25714285714285717</v>
      </c>
    </row>
    <row r="373" spans="1:32" ht="13.2">
      <c r="A373" s="28" t="s">
        <v>636</v>
      </c>
      <c r="B373" s="9" t="s">
        <v>126</v>
      </c>
      <c r="C373" s="9" t="s">
        <v>650</v>
      </c>
      <c r="D373" s="9" t="s">
        <v>119</v>
      </c>
      <c r="E373" s="21" t="s">
        <v>345</v>
      </c>
      <c r="F373" s="3" t="s">
        <v>121</v>
      </c>
      <c r="G373" s="20" t="s">
        <v>16</v>
      </c>
      <c r="H373" s="3" t="s">
        <v>638</v>
      </c>
      <c r="I373" s="9">
        <v>8</v>
      </c>
      <c r="J373" s="9" t="s">
        <v>123</v>
      </c>
      <c r="K373" s="1">
        <v>0.1210861</v>
      </c>
      <c r="L373" s="1">
        <v>0.79855542999999996</v>
      </c>
      <c r="M373" s="1">
        <v>8.0354960000000003E-2</v>
      </c>
      <c r="N373" s="7">
        <v>6.5949388905910746</v>
      </c>
      <c r="O373" s="14" t="s">
        <v>345</v>
      </c>
      <c r="P373" s="6">
        <v>1.8</v>
      </c>
      <c r="Q373" s="1">
        <f t="shared" si="11"/>
        <v>0.25714285714285717</v>
      </c>
    </row>
    <row r="374" spans="1:32" ht="13.2">
      <c r="A374" s="28" t="s">
        <v>636</v>
      </c>
      <c r="B374" s="9" t="s">
        <v>126</v>
      </c>
      <c r="C374" s="9" t="s">
        <v>641</v>
      </c>
      <c r="D374" s="9" t="s">
        <v>119</v>
      </c>
      <c r="E374" s="21" t="s">
        <v>345</v>
      </c>
      <c r="F374" s="3" t="s">
        <v>121</v>
      </c>
      <c r="G374" s="20" t="s">
        <v>16</v>
      </c>
      <c r="H374" s="3" t="s">
        <v>638</v>
      </c>
      <c r="I374" s="9">
        <v>7</v>
      </c>
      <c r="J374" s="9" t="s">
        <v>123</v>
      </c>
      <c r="K374" s="1">
        <v>5.5641530000000002E-2</v>
      </c>
      <c r="L374" s="1">
        <v>0.55547451999999997</v>
      </c>
      <c r="M374" s="1">
        <v>0.38888394999999998</v>
      </c>
      <c r="N374" s="7">
        <v>1.4283811918697082</v>
      </c>
      <c r="O374" s="14" t="s">
        <v>120</v>
      </c>
      <c r="P374" s="6">
        <v>1.8</v>
      </c>
      <c r="Q374" s="1">
        <f t="shared" si="11"/>
        <v>0.3</v>
      </c>
      <c r="S374" s="3"/>
    </row>
    <row r="375" spans="1:32" ht="13.2">
      <c r="A375" s="28" t="s">
        <v>636</v>
      </c>
      <c r="B375" s="9" t="s">
        <v>126</v>
      </c>
      <c r="C375" s="9" t="s">
        <v>642</v>
      </c>
      <c r="D375" s="9" t="s">
        <v>119</v>
      </c>
      <c r="E375" s="21" t="s">
        <v>345</v>
      </c>
      <c r="F375" s="3" t="s">
        <v>121</v>
      </c>
      <c r="G375" s="20" t="s">
        <v>16</v>
      </c>
      <c r="H375" s="3" t="s">
        <v>638</v>
      </c>
      <c r="I375" s="9">
        <v>7</v>
      </c>
      <c r="J375" s="9" t="s">
        <v>123</v>
      </c>
      <c r="K375" s="1">
        <v>6.3306420000000002E-2</v>
      </c>
      <c r="L375" s="1">
        <v>0.57206683999999997</v>
      </c>
      <c r="M375" s="1">
        <v>0.36462973999999998</v>
      </c>
      <c r="N375" s="7">
        <v>1.5688979182005285</v>
      </c>
      <c r="O375" s="14" t="s">
        <v>120</v>
      </c>
      <c r="P375" s="6">
        <v>1.8</v>
      </c>
      <c r="Q375" s="1">
        <f t="shared" si="11"/>
        <v>0.3</v>
      </c>
    </row>
    <row r="376" spans="1:32" ht="13.2">
      <c r="A376" s="28" t="s">
        <v>636</v>
      </c>
      <c r="B376" s="9" t="s">
        <v>126</v>
      </c>
      <c r="C376" s="9" t="s">
        <v>651</v>
      </c>
      <c r="D376" s="9" t="s">
        <v>119</v>
      </c>
      <c r="E376" s="21" t="s">
        <v>345</v>
      </c>
      <c r="F376" s="3" t="s">
        <v>121</v>
      </c>
      <c r="G376" s="20" t="s">
        <v>16</v>
      </c>
      <c r="H376" s="3" t="s">
        <v>638</v>
      </c>
      <c r="I376" s="9">
        <v>8</v>
      </c>
      <c r="J376" s="9" t="s">
        <v>123</v>
      </c>
      <c r="K376" s="1">
        <v>7.0102300000000006E-2</v>
      </c>
      <c r="L376" s="1">
        <v>0.52577249999999998</v>
      </c>
      <c r="M376" s="1">
        <v>0.40412520000000002</v>
      </c>
      <c r="N376" s="7">
        <v>1.301013893714126</v>
      </c>
      <c r="O376" s="14" t="s">
        <v>120</v>
      </c>
      <c r="P376" s="6">
        <v>1.8</v>
      </c>
      <c r="Q376" s="1">
        <f t="shared" si="11"/>
        <v>0.25714285714285717</v>
      </c>
    </row>
    <row r="377" spans="1:32" ht="13.2">
      <c r="A377" s="28" t="s">
        <v>596</v>
      </c>
      <c r="B377" s="9" t="s">
        <v>126</v>
      </c>
      <c r="C377" s="9" t="s">
        <v>597</v>
      </c>
      <c r="D377" s="9" t="s">
        <v>128</v>
      </c>
      <c r="E377" s="21" t="s">
        <v>345</v>
      </c>
      <c r="F377" s="9" t="s">
        <v>129</v>
      </c>
      <c r="G377" s="20" t="s">
        <v>16</v>
      </c>
      <c r="H377" s="9" t="s">
        <v>594</v>
      </c>
      <c r="I377" s="9">
        <v>30</v>
      </c>
      <c r="J377" s="9" t="s">
        <v>292</v>
      </c>
      <c r="K377" s="1">
        <v>0.33400000000000002</v>
      </c>
      <c r="L377" s="1">
        <v>0.66200000000000003</v>
      </c>
      <c r="M377" s="1">
        <v>4.0000000000000001E-3</v>
      </c>
      <c r="N377" s="16">
        <v>1.9820359281437125</v>
      </c>
      <c r="O377" s="14" t="s">
        <v>120</v>
      </c>
      <c r="P377" s="14">
        <v>4</v>
      </c>
      <c r="Q377" s="1">
        <f t="shared" si="11"/>
        <v>0.13793103448275862</v>
      </c>
    </row>
    <row r="378" spans="1:32">
      <c r="A378" s="9" t="s">
        <v>529</v>
      </c>
      <c r="B378" s="9" t="s">
        <v>126</v>
      </c>
      <c r="C378" s="9" t="s">
        <v>534</v>
      </c>
      <c r="D378" s="9" t="s">
        <v>180</v>
      </c>
      <c r="E378" s="21" t="s">
        <v>345</v>
      </c>
      <c r="F378" s="9" t="s">
        <v>121</v>
      </c>
      <c r="G378" s="20" t="s">
        <v>14</v>
      </c>
      <c r="H378" s="9" t="s">
        <v>531</v>
      </c>
      <c r="I378" s="9">
        <v>10</v>
      </c>
      <c r="J378" s="9" t="s">
        <v>424</v>
      </c>
      <c r="K378" s="1">
        <v>1.091602E-2</v>
      </c>
      <c r="L378" s="1">
        <v>8.5254999999999997E-2</v>
      </c>
      <c r="M378" s="1">
        <v>0.90382898</v>
      </c>
      <c r="N378" s="7">
        <v>10.601477684593279</v>
      </c>
      <c r="O378" s="14" t="s">
        <v>345</v>
      </c>
      <c r="P378" s="6">
        <v>3</v>
      </c>
      <c r="Q378" s="1">
        <f t="shared" si="11"/>
        <v>0.33333333333333331</v>
      </c>
      <c r="R378" s="9" t="s">
        <v>533</v>
      </c>
      <c r="T378" s="3"/>
      <c r="U378" s="3"/>
      <c r="V378" s="3"/>
      <c r="W378" s="3"/>
      <c r="X378" s="3"/>
      <c r="Y378" s="3"/>
      <c r="Z378" s="3"/>
      <c r="AA378" s="3"/>
      <c r="AB378" s="3"/>
      <c r="AC378" s="3"/>
      <c r="AD378" s="3"/>
      <c r="AE378" s="3"/>
      <c r="AF378" s="3"/>
    </row>
    <row r="379" spans="1:32">
      <c r="A379" s="9" t="s">
        <v>529</v>
      </c>
      <c r="B379" s="9" t="s">
        <v>126</v>
      </c>
      <c r="C379" s="9" t="s">
        <v>532</v>
      </c>
      <c r="D379" s="9" t="s">
        <v>119</v>
      </c>
      <c r="E379" s="21" t="s">
        <v>345</v>
      </c>
      <c r="F379" s="9" t="s">
        <v>121</v>
      </c>
      <c r="G379" s="20" t="s">
        <v>14</v>
      </c>
      <c r="H379" s="9" t="s">
        <v>531</v>
      </c>
      <c r="I379" s="9">
        <v>10</v>
      </c>
      <c r="J379" s="9" t="s">
        <v>424</v>
      </c>
      <c r="K379" s="1">
        <v>2.3388389999999998E-2</v>
      </c>
      <c r="L379" s="1">
        <v>0.13157938999999999</v>
      </c>
      <c r="M379" s="1">
        <v>0.84503222</v>
      </c>
      <c r="N379" s="7">
        <v>6.4222232676409279</v>
      </c>
      <c r="O379" s="14" t="s">
        <v>345</v>
      </c>
      <c r="P379" s="6">
        <v>3</v>
      </c>
      <c r="Q379" s="1">
        <f t="shared" si="11"/>
        <v>0.33333333333333331</v>
      </c>
      <c r="R379" s="9" t="s">
        <v>533</v>
      </c>
      <c r="T379" s="2"/>
      <c r="U379" s="2"/>
      <c r="V379" s="2"/>
      <c r="W379" s="2"/>
      <c r="X379" s="2"/>
      <c r="Y379" s="2"/>
      <c r="Z379" s="2"/>
      <c r="AA379" s="2"/>
      <c r="AB379" s="2"/>
      <c r="AC379" s="2"/>
      <c r="AD379" s="2"/>
      <c r="AE379" s="2"/>
      <c r="AF379" s="2"/>
    </row>
    <row r="380" spans="1:32">
      <c r="A380" s="9" t="s">
        <v>529</v>
      </c>
      <c r="B380" s="9" t="s">
        <v>126</v>
      </c>
      <c r="C380" s="9" t="s">
        <v>530</v>
      </c>
      <c r="D380" s="9" t="s">
        <v>119</v>
      </c>
      <c r="E380" s="21" t="s">
        <v>345</v>
      </c>
      <c r="F380" s="9" t="s">
        <v>121</v>
      </c>
      <c r="G380" s="20" t="s">
        <v>14</v>
      </c>
      <c r="H380" s="9" t="s">
        <v>531</v>
      </c>
      <c r="I380" s="9">
        <v>10</v>
      </c>
      <c r="J380" s="9" t="s">
        <v>424</v>
      </c>
      <c r="K380" s="1">
        <v>6.6170259999999995E-2</v>
      </c>
      <c r="L380" s="1">
        <v>0.48428255999999997</v>
      </c>
      <c r="M380" s="1">
        <v>0.44954717999999999</v>
      </c>
      <c r="N380" s="7">
        <v>1.077267485027934</v>
      </c>
      <c r="O380" s="14" t="s">
        <v>120</v>
      </c>
      <c r="P380" s="6">
        <v>3</v>
      </c>
      <c r="Q380" s="1">
        <f t="shared" si="11"/>
        <v>0.33333333333333331</v>
      </c>
      <c r="R380" s="9" t="s">
        <v>533</v>
      </c>
    </row>
    <row r="381" spans="1:32">
      <c r="A381" s="9" t="s">
        <v>535</v>
      </c>
      <c r="B381" s="9" t="s">
        <v>126</v>
      </c>
      <c r="C381" s="9" t="s">
        <v>534</v>
      </c>
      <c r="D381" s="9" t="s">
        <v>180</v>
      </c>
      <c r="E381" s="21" t="s">
        <v>345</v>
      </c>
      <c r="F381" s="9" t="s">
        <v>121</v>
      </c>
      <c r="G381" s="20" t="s">
        <v>14</v>
      </c>
      <c r="H381" s="9" t="s">
        <v>531</v>
      </c>
      <c r="I381" s="9">
        <v>23</v>
      </c>
      <c r="J381" s="9" t="s">
        <v>424</v>
      </c>
      <c r="K381" s="1">
        <v>0.23864980999999999</v>
      </c>
      <c r="L381" s="1">
        <v>0.68905154999999996</v>
      </c>
      <c r="M381" s="1">
        <v>7.2298650000000006E-2</v>
      </c>
      <c r="N381" s="7">
        <v>2.8872914250382182</v>
      </c>
      <c r="O381" s="14" t="s">
        <v>345</v>
      </c>
      <c r="P381" s="6">
        <v>6</v>
      </c>
      <c r="Q381" s="1">
        <f t="shared" si="11"/>
        <v>0.27272727272727271</v>
      </c>
      <c r="R381" s="9" t="s">
        <v>533</v>
      </c>
    </row>
    <row r="382" spans="1:32">
      <c r="A382" s="9" t="s">
        <v>535</v>
      </c>
      <c r="B382" s="9" t="s">
        <v>126</v>
      </c>
      <c r="C382" s="9" t="s">
        <v>530</v>
      </c>
      <c r="D382" s="9" t="s">
        <v>119</v>
      </c>
      <c r="E382" s="21" t="s">
        <v>345</v>
      </c>
      <c r="F382" s="9" t="s">
        <v>121</v>
      </c>
      <c r="G382" s="20" t="s">
        <v>14</v>
      </c>
      <c r="H382" s="9" t="s">
        <v>531</v>
      </c>
      <c r="I382" s="9">
        <v>23</v>
      </c>
      <c r="J382" s="9" t="s">
        <v>424</v>
      </c>
      <c r="K382" s="1">
        <v>0.24054283000000001</v>
      </c>
      <c r="L382" s="1">
        <v>0.68719372000000001</v>
      </c>
      <c r="M382" s="1">
        <v>7.2263450000000007E-2</v>
      </c>
      <c r="N382" s="7">
        <v>2.8568455771473213</v>
      </c>
      <c r="O382" s="14" t="s">
        <v>345</v>
      </c>
      <c r="P382" s="6">
        <v>6</v>
      </c>
      <c r="Q382" s="1">
        <f t="shared" si="11"/>
        <v>0.27272727272727271</v>
      </c>
      <c r="R382" s="9" t="s">
        <v>533</v>
      </c>
    </row>
    <row r="383" spans="1:32">
      <c r="A383" s="9" t="s">
        <v>535</v>
      </c>
      <c r="B383" s="9" t="s">
        <v>126</v>
      </c>
      <c r="C383" s="9" t="s">
        <v>532</v>
      </c>
      <c r="D383" s="9" t="s">
        <v>119</v>
      </c>
      <c r="E383" s="21" t="s">
        <v>345</v>
      </c>
      <c r="F383" s="9" t="s">
        <v>121</v>
      </c>
      <c r="G383" s="20" t="s">
        <v>14</v>
      </c>
      <c r="H383" s="9" t="s">
        <v>531</v>
      </c>
      <c r="I383" s="9">
        <v>23</v>
      </c>
      <c r="J383" s="9" t="s">
        <v>424</v>
      </c>
      <c r="K383" s="1">
        <v>9.1839199999999997E-4</v>
      </c>
      <c r="L383" s="1">
        <v>2.6847669999999998E-3</v>
      </c>
      <c r="M383" s="1">
        <v>0.99639684100000003</v>
      </c>
      <c r="N383" s="7">
        <v>371.12972596877125</v>
      </c>
      <c r="O383" s="14" t="s">
        <v>345</v>
      </c>
      <c r="P383" s="6">
        <v>6</v>
      </c>
      <c r="Q383" s="1">
        <f t="shared" si="11"/>
        <v>0.27272727272727271</v>
      </c>
      <c r="R383" s="9" t="s">
        <v>533</v>
      </c>
    </row>
    <row r="384" spans="1:32" s="3" customFormat="1">
      <c r="A384" s="9" t="s">
        <v>328</v>
      </c>
      <c r="B384" s="9" t="s">
        <v>126</v>
      </c>
      <c r="C384" s="9" t="s">
        <v>331</v>
      </c>
      <c r="D384" s="9" t="s">
        <v>128</v>
      </c>
      <c r="E384" s="21" t="s">
        <v>345</v>
      </c>
      <c r="F384" s="9" t="s">
        <v>129</v>
      </c>
      <c r="G384" s="20" t="s">
        <v>14</v>
      </c>
      <c r="H384" s="9" t="s">
        <v>330</v>
      </c>
      <c r="I384" s="9">
        <v>11</v>
      </c>
      <c r="J384" s="9" t="s">
        <v>160</v>
      </c>
      <c r="K384" s="1">
        <v>2.1786345357295601E-2</v>
      </c>
      <c r="L384" s="1">
        <v>0.10586800532833</v>
      </c>
      <c r="M384" s="1">
        <v>0.87234564931437497</v>
      </c>
      <c r="N384" s="7">
        <v>8.2399365758234193</v>
      </c>
      <c r="O384" s="14" t="s">
        <v>345</v>
      </c>
      <c r="P384" s="6">
        <v>0.2</v>
      </c>
      <c r="Q384" s="1">
        <f t="shared" si="11"/>
        <v>0.02</v>
      </c>
      <c r="R384" s="9"/>
      <c r="S384" s="9"/>
      <c r="T384" s="9"/>
      <c r="U384" s="9"/>
      <c r="V384" s="9"/>
      <c r="W384" s="9"/>
      <c r="X384" s="9"/>
      <c r="Y384" s="9"/>
      <c r="Z384" s="9"/>
      <c r="AA384" s="9"/>
      <c r="AB384" s="9"/>
      <c r="AC384" s="9"/>
      <c r="AD384" s="9"/>
      <c r="AE384" s="9"/>
      <c r="AF384" s="9"/>
    </row>
    <row r="385" spans="1:32">
      <c r="A385" s="9" t="s">
        <v>328</v>
      </c>
      <c r="B385" s="9" t="s">
        <v>126</v>
      </c>
      <c r="C385" s="9" t="s">
        <v>334</v>
      </c>
      <c r="D385" s="9" t="s">
        <v>119</v>
      </c>
      <c r="E385" s="21" t="s">
        <v>345</v>
      </c>
      <c r="F385" s="9" t="s">
        <v>121</v>
      </c>
      <c r="G385" s="20" t="s">
        <v>14</v>
      </c>
      <c r="H385" s="9" t="s">
        <v>330</v>
      </c>
      <c r="I385" s="9">
        <v>11</v>
      </c>
      <c r="J385" s="9" t="s">
        <v>160</v>
      </c>
      <c r="K385" s="1">
        <v>3.9923310978518298E-2</v>
      </c>
      <c r="L385" s="1">
        <v>0.1532951626398</v>
      </c>
      <c r="M385" s="1">
        <v>0.80678152638168199</v>
      </c>
      <c r="N385" s="7">
        <v>5.2629288001565246</v>
      </c>
      <c r="O385" s="14" t="s">
        <v>345</v>
      </c>
      <c r="P385" s="6">
        <v>0.2</v>
      </c>
      <c r="Q385" s="1">
        <f t="shared" si="11"/>
        <v>0.02</v>
      </c>
    </row>
    <row r="386" spans="1:32">
      <c r="A386" s="9" t="s">
        <v>328</v>
      </c>
      <c r="B386" s="9" t="s">
        <v>126</v>
      </c>
      <c r="C386" s="9" t="s">
        <v>333</v>
      </c>
      <c r="D386" s="9" t="s">
        <v>135</v>
      </c>
      <c r="E386" s="21" t="s">
        <v>345</v>
      </c>
      <c r="F386" s="9" t="s">
        <v>135</v>
      </c>
      <c r="G386" s="20" t="s">
        <v>16</v>
      </c>
      <c r="H386" s="9" t="s">
        <v>330</v>
      </c>
      <c r="I386" s="9">
        <v>11</v>
      </c>
      <c r="J386" s="9" t="s">
        <v>160</v>
      </c>
      <c r="K386" s="1">
        <v>9.9221299492260493E-4</v>
      </c>
      <c r="L386" s="1">
        <v>3.6362989599633298E-3</v>
      </c>
      <c r="M386" s="1">
        <v>0.99537148804511399</v>
      </c>
      <c r="N386" s="7">
        <v>273.73202781301342</v>
      </c>
      <c r="O386" s="14" t="s">
        <v>345</v>
      </c>
      <c r="P386" s="6">
        <v>0.2</v>
      </c>
      <c r="Q386" s="1">
        <f t="shared" si="11"/>
        <v>0.02</v>
      </c>
    </row>
    <row r="387" spans="1:32">
      <c r="A387" s="9" t="s">
        <v>328</v>
      </c>
      <c r="B387" s="9" t="s">
        <v>126</v>
      </c>
      <c r="C387" s="9" t="s">
        <v>329</v>
      </c>
      <c r="D387" s="9" t="s">
        <v>135</v>
      </c>
      <c r="E387" s="21" t="s">
        <v>345</v>
      </c>
      <c r="F387" s="9" t="s">
        <v>135</v>
      </c>
      <c r="G387" s="20" t="s">
        <v>16</v>
      </c>
      <c r="H387" s="9" t="s">
        <v>330</v>
      </c>
      <c r="I387" s="9">
        <v>11</v>
      </c>
      <c r="J387" s="9" t="s">
        <v>160</v>
      </c>
      <c r="K387" s="1">
        <v>2.9293996640871701E-5</v>
      </c>
      <c r="L387" s="1">
        <v>1.0548773537586499E-4</v>
      </c>
      <c r="M387" s="1">
        <v>0.99986521826798302</v>
      </c>
      <c r="N387" s="7">
        <v>9478.497331517714</v>
      </c>
      <c r="O387" s="14" t="s">
        <v>345</v>
      </c>
      <c r="P387" s="6">
        <v>0.2</v>
      </c>
      <c r="Q387" s="1">
        <f t="shared" si="11"/>
        <v>0.02</v>
      </c>
      <c r="S387" s="2"/>
    </row>
    <row r="388" spans="1:32">
      <c r="A388" s="9" t="s">
        <v>328</v>
      </c>
      <c r="B388" s="9" t="s">
        <v>126</v>
      </c>
      <c r="C388" s="9" t="s">
        <v>332</v>
      </c>
      <c r="D388" s="9" t="s">
        <v>119</v>
      </c>
      <c r="E388" s="21" t="s">
        <v>345</v>
      </c>
      <c r="F388" s="9" t="s">
        <v>121</v>
      </c>
      <c r="G388" s="20" t="s">
        <v>16</v>
      </c>
      <c r="H388" s="9" t="s">
        <v>330</v>
      </c>
      <c r="I388" s="9">
        <v>11</v>
      </c>
      <c r="J388" s="9" t="s">
        <v>160</v>
      </c>
      <c r="K388" s="1">
        <v>4.1038493796037502E-2</v>
      </c>
      <c r="L388" s="1">
        <v>0.128851144013611</v>
      </c>
      <c r="M388" s="1">
        <v>0.83011036219035195</v>
      </c>
      <c r="N388" s="7">
        <v>6.4423980752756407</v>
      </c>
      <c r="O388" s="14" t="s">
        <v>345</v>
      </c>
      <c r="P388" s="6">
        <v>0.2</v>
      </c>
      <c r="Q388" s="1">
        <f t="shared" si="11"/>
        <v>0.02</v>
      </c>
    </row>
    <row r="389" spans="1:32">
      <c r="A389" s="9" t="s">
        <v>335</v>
      </c>
      <c r="B389" s="9" t="s">
        <v>126</v>
      </c>
      <c r="C389" s="9" t="s">
        <v>334</v>
      </c>
      <c r="D389" s="9" t="s">
        <v>119</v>
      </c>
      <c r="E389" s="21" t="s">
        <v>345</v>
      </c>
      <c r="F389" s="9" t="s">
        <v>121</v>
      </c>
      <c r="G389" s="20" t="s">
        <v>14</v>
      </c>
      <c r="H389" s="9" t="s">
        <v>330</v>
      </c>
      <c r="I389" s="9">
        <v>17</v>
      </c>
      <c r="J389" s="9" t="s">
        <v>160</v>
      </c>
      <c r="K389" s="1">
        <v>6.0191067072056697E-3</v>
      </c>
      <c r="L389" s="1">
        <v>2.09715705341313E-2</v>
      </c>
      <c r="M389" s="1">
        <v>0.97300932275866303</v>
      </c>
      <c r="N389" s="7">
        <v>46.396588237160742</v>
      </c>
      <c r="O389" s="14" t="s">
        <v>345</v>
      </c>
      <c r="P389" s="6">
        <v>3.5700000000000003E-2</v>
      </c>
      <c r="Q389" s="1">
        <f t="shared" si="11"/>
        <v>2.2312500000000002E-3</v>
      </c>
    </row>
    <row r="390" spans="1:32" s="3" customFormat="1">
      <c r="A390" s="9" t="s">
        <v>335</v>
      </c>
      <c r="B390" s="9" t="s">
        <v>126</v>
      </c>
      <c r="C390" s="9" t="s">
        <v>333</v>
      </c>
      <c r="D390" s="9" t="s">
        <v>135</v>
      </c>
      <c r="E390" s="21" t="s">
        <v>345</v>
      </c>
      <c r="F390" s="9" t="s">
        <v>135</v>
      </c>
      <c r="G390" s="20" t="s">
        <v>16</v>
      </c>
      <c r="H390" s="9" t="s">
        <v>330</v>
      </c>
      <c r="I390" s="9">
        <v>17</v>
      </c>
      <c r="J390" s="9" t="s">
        <v>160</v>
      </c>
      <c r="K390" s="1">
        <v>0.22549060062410001</v>
      </c>
      <c r="L390" s="1">
        <v>0.77400619842398</v>
      </c>
      <c r="M390" s="1">
        <v>5.0320095191886695E-4</v>
      </c>
      <c r="N390" s="7">
        <v>3.4325430695635641</v>
      </c>
      <c r="O390" s="14" t="s">
        <v>345</v>
      </c>
      <c r="P390" s="6">
        <v>3.5700000000000003E-2</v>
      </c>
      <c r="Q390" s="1">
        <f t="shared" si="11"/>
        <v>2.2312500000000002E-3</v>
      </c>
      <c r="R390" s="9"/>
      <c r="S390" s="9"/>
      <c r="T390" s="9"/>
      <c r="U390" s="9"/>
      <c r="V390" s="9"/>
      <c r="W390" s="9"/>
      <c r="X390" s="9"/>
      <c r="Y390" s="9"/>
      <c r="Z390" s="9"/>
      <c r="AA390" s="9"/>
      <c r="AB390" s="9"/>
      <c r="AC390" s="9"/>
      <c r="AD390" s="9"/>
      <c r="AE390" s="9"/>
      <c r="AF390" s="9"/>
    </row>
    <row r="391" spans="1:32">
      <c r="A391" s="9" t="s">
        <v>335</v>
      </c>
      <c r="B391" s="9" t="s">
        <v>126</v>
      </c>
      <c r="C391" s="9" t="s">
        <v>329</v>
      </c>
      <c r="D391" s="9" t="s">
        <v>135</v>
      </c>
      <c r="E391" s="21" t="s">
        <v>345</v>
      </c>
      <c r="F391" s="3" t="s">
        <v>135</v>
      </c>
      <c r="G391" s="20" t="s">
        <v>16</v>
      </c>
      <c r="H391" s="9" t="s">
        <v>330</v>
      </c>
      <c r="I391" s="9">
        <v>17</v>
      </c>
      <c r="J391" s="9" t="s">
        <v>160</v>
      </c>
      <c r="K391" s="1">
        <v>0.24453469999999999</v>
      </c>
      <c r="L391" s="1">
        <v>0.75546279999999999</v>
      </c>
      <c r="M391" s="1">
        <v>2.5327209999999999E-6</v>
      </c>
      <c r="N391" s="7">
        <v>3.0893889497073421</v>
      </c>
      <c r="O391" s="14" t="s">
        <v>345</v>
      </c>
      <c r="P391" s="6">
        <v>3.5700000000000003E-2</v>
      </c>
      <c r="Q391" s="1">
        <f t="shared" si="11"/>
        <v>2.2312500000000002E-3</v>
      </c>
    </row>
    <row r="392" spans="1:32" s="29" customFormat="1">
      <c r="A392" s="9" t="s">
        <v>335</v>
      </c>
      <c r="B392" s="9" t="s">
        <v>126</v>
      </c>
      <c r="C392" s="9" t="s">
        <v>338</v>
      </c>
      <c r="D392" s="9" t="s">
        <v>339</v>
      </c>
      <c r="E392" s="21" t="s">
        <v>345</v>
      </c>
      <c r="F392" s="3" t="s">
        <v>135</v>
      </c>
      <c r="G392" s="20" t="s">
        <v>16</v>
      </c>
      <c r="H392" s="9" t="s">
        <v>330</v>
      </c>
      <c r="I392" s="9">
        <v>17</v>
      </c>
      <c r="J392" s="9" t="s">
        <v>160</v>
      </c>
      <c r="K392" s="1">
        <v>0.2535673222</v>
      </c>
      <c r="L392" s="1">
        <v>0.74622248319999995</v>
      </c>
      <c r="M392" s="1">
        <v>2.1019459999999999E-4</v>
      </c>
      <c r="N392" s="7">
        <v>2.9428968872078105</v>
      </c>
      <c r="O392" s="14" t="s">
        <v>345</v>
      </c>
      <c r="P392" s="6">
        <v>3.5700000000000003E-2</v>
      </c>
      <c r="Q392" s="1">
        <f t="shared" si="11"/>
        <v>2.2312500000000002E-3</v>
      </c>
      <c r="R392" s="9"/>
      <c r="S392" s="9"/>
      <c r="T392" s="9"/>
      <c r="U392" s="9"/>
      <c r="V392" s="9"/>
      <c r="W392" s="9"/>
      <c r="X392" s="9"/>
      <c r="Y392" s="9"/>
      <c r="Z392" s="9"/>
      <c r="AA392" s="9"/>
      <c r="AB392" s="9"/>
      <c r="AC392" s="9"/>
      <c r="AD392" s="9"/>
      <c r="AE392" s="9"/>
      <c r="AF392" s="9"/>
    </row>
    <row r="393" spans="1:32">
      <c r="A393" s="9" t="s">
        <v>335</v>
      </c>
      <c r="B393" s="9" t="s">
        <v>126</v>
      </c>
      <c r="C393" s="9" t="s">
        <v>332</v>
      </c>
      <c r="D393" s="9" t="s">
        <v>119</v>
      </c>
      <c r="E393" s="21" t="s">
        <v>345</v>
      </c>
      <c r="F393" s="9" t="s">
        <v>121</v>
      </c>
      <c r="G393" s="20" t="s">
        <v>16</v>
      </c>
      <c r="H393" s="9" t="s">
        <v>330</v>
      </c>
      <c r="I393" s="9">
        <v>17</v>
      </c>
      <c r="J393" s="9" t="s">
        <v>160</v>
      </c>
      <c r="K393" s="1">
        <v>0.30701015677400101</v>
      </c>
      <c r="L393" s="1">
        <v>0.66603414127265703</v>
      </c>
      <c r="M393" s="1">
        <v>2.6955701953342199E-2</v>
      </c>
      <c r="N393" s="7">
        <v>2.1694205438386973</v>
      </c>
      <c r="O393" s="14" t="s">
        <v>120</v>
      </c>
      <c r="P393" s="6">
        <v>3.5700000000000003E-2</v>
      </c>
      <c r="Q393" s="1">
        <f t="shared" si="11"/>
        <v>2.2312500000000002E-3</v>
      </c>
    </row>
    <row r="394" spans="1:32">
      <c r="A394" s="9" t="s">
        <v>336</v>
      </c>
      <c r="B394" s="9" t="s">
        <v>126</v>
      </c>
      <c r="C394" s="9" t="s">
        <v>331</v>
      </c>
      <c r="D394" s="9" t="s">
        <v>128</v>
      </c>
      <c r="E394" s="21" t="s">
        <v>345</v>
      </c>
      <c r="F394" s="9" t="s">
        <v>129</v>
      </c>
      <c r="G394" s="20" t="s">
        <v>14</v>
      </c>
      <c r="H394" s="9" t="s">
        <v>330</v>
      </c>
      <c r="I394" s="9">
        <v>19</v>
      </c>
      <c r="J394" s="9" t="s">
        <v>160</v>
      </c>
      <c r="K394" s="1">
        <v>6.2673357415115997E-4</v>
      </c>
      <c r="L394" s="1">
        <v>2.2192653334490099E-3</v>
      </c>
      <c r="M394" s="1">
        <v>0.99715400109240004</v>
      </c>
      <c r="N394" s="7">
        <v>449.31716188379363</v>
      </c>
      <c r="O394" s="14" t="s">
        <v>345</v>
      </c>
      <c r="P394" s="6">
        <v>0.28000000000000003</v>
      </c>
      <c r="Q394" s="1">
        <f t="shared" si="11"/>
        <v>1.5555555555555557E-2</v>
      </c>
    </row>
    <row r="395" spans="1:32">
      <c r="A395" s="9" t="s">
        <v>336</v>
      </c>
      <c r="B395" s="9" t="s">
        <v>126</v>
      </c>
      <c r="C395" s="9" t="s">
        <v>334</v>
      </c>
      <c r="D395" s="9" t="s">
        <v>119</v>
      </c>
      <c r="E395" s="21" t="s">
        <v>345</v>
      </c>
      <c r="F395" s="9" t="s">
        <v>121</v>
      </c>
      <c r="G395" s="20" t="s">
        <v>14</v>
      </c>
      <c r="H395" s="9" t="s">
        <v>330</v>
      </c>
      <c r="I395" s="9">
        <v>19</v>
      </c>
      <c r="J395" s="9" t="s">
        <v>160</v>
      </c>
      <c r="K395" s="1">
        <v>8.8241799557659498E-2</v>
      </c>
      <c r="L395" s="1">
        <v>0.29868453833488501</v>
      </c>
      <c r="M395" s="1">
        <v>0.61307366210745595</v>
      </c>
      <c r="N395" s="7">
        <v>2.0525791710720491</v>
      </c>
      <c r="O395" s="14" t="s">
        <v>120</v>
      </c>
      <c r="P395" s="6">
        <v>0.28000000000000003</v>
      </c>
      <c r="Q395" s="1">
        <f t="shared" si="11"/>
        <v>1.5555555555555557E-2</v>
      </c>
    </row>
    <row r="396" spans="1:32">
      <c r="A396" s="9" t="s">
        <v>336</v>
      </c>
      <c r="B396" s="9" t="s">
        <v>126</v>
      </c>
      <c r="C396" s="9" t="s">
        <v>333</v>
      </c>
      <c r="D396" s="9" t="s">
        <v>135</v>
      </c>
      <c r="E396" s="21" t="s">
        <v>345</v>
      </c>
      <c r="F396" s="9" t="s">
        <v>135</v>
      </c>
      <c r="G396" s="20" t="s">
        <v>16</v>
      </c>
      <c r="H396" s="9" t="s">
        <v>330</v>
      </c>
      <c r="I396" s="9">
        <v>19</v>
      </c>
      <c r="J396" s="9" t="s">
        <v>160</v>
      </c>
      <c r="K396" s="1">
        <v>8.7849737459624305E-3</v>
      </c>
      <c r="L396" s="1">
        <v>3.0315320474040199E-2</v>
      </c>
      <c r="M396" s="1">
        <v>0.96089970577999695</v>
      </c>
      <c r="N396" s="7">
        <v>31.696834826563698</v>
      </c>
      <c r="O396" s="14" t="s">
        <v>345</v>
      </c>
      <c r="P396" s="6">
        <v>0.28000000000000003</v>
      </c>
      <c r="Q396" s="1">
        <f t="shared" si="11"/>
        <v>1.5555555555555557E-2</v>
      </c>
    </row>
    <row r="397" spans="1:32">
      <c r="A397" s="9" t="s">
        <v>336</v>
      </c>
      <c r="B397" s="9" t="s">
        <v>126</v>
      </c>
      <c r="C397" s="9" t="s">
        <v>329</v>
      </c>
      <c r="D397" s="9" t="s">
        <v>135</v>
      </c>
      <c r="E397" s="21" t="s">
        <v>345</v>
      </c>
      <c r="F397" s="9" t="s">
        <v>135</v>
      </c>
      <c r="G397" s="20" t="s">
        <v>16</v>
      </c>
      <c r="H397" s="9" t="s">
        <v>330</v>
      </c>
      <c r="I397" s="9">
        <v>19</v>
      </c>
      <c r="J397" s="9" t="s">
        <v>160</v>
      </c>
      <c r="K397" s="1">
        <v>0.234737094751439</v>
      </c>
      <c r="L397" s="1">
        <v>0.75729650193279596</v>
      </c>
      <c r="M397" s="1">
        <v>7.9664033157651002E-3</v>
      </c>
      <c r="N397" s="7">
        <v>3.2261475449148351</v>
      </c>
      <c r="O397" s="14" t="s">
        <v>345</v>
      </c>
      <c r="P397" s="6">
        <v>0.28000000000000003</v>
      </c>
      <c r="Q397" s="1">
        <f t="shared" si="11"/>
        <v>1.5555555555555557E-2</v>
      </c>
    </row>
    <row r="398" spans="1:32">
      <c r="A398" s="9" t="s">
        <v>336</v>
      </c>
      <c r="B398" s="9" t="s">
        <v>126</v>
      </c>
      <c r="C398" s="9" t="s">
        <v>338</v>
      </c>
      <c r="D398" s="9" t="s">
        <v>339</v>
      </c>
      <c r="E398" s="21" t="s">
        <v>345</v>
      </c>
      <c r="F398" s="3" t="s">
        <v>135</v>
      </c>
      <c r="G398" s="20" t="s">
        <v>16</v>
      </c>
      <c r="H398" s="9" t="s">
        <v>330</v>
      </c>
      <c r="I398" s="9">
        <v>19</v>
      </c>
      <c r="J398" s="9" t="s">
        <v>160</v>
      </c>
      <c r="K398" s="1">
        <v>0.22783947909999999</v>
      </c>
      <c r="L398" s="1">
        <v>0.77201259919999998</v>
      </c>
      <c r="M398" s="1">
        <v>1.4792169999999999E-4</v>
      </c>
      <c r="N398" s="7">
        <v>3.3884057418387945</v>
      </c>
      <c r="O398" s="14" t="s">
        <v>345</v>
      </c>
      <c r="P398" s="6">
        <v>0.28000000000000003</v>
      </c>
      <c r="Q398" s="1">
        <f t="shared" si="11"/>
        <v>1.5555555555555557E-2</v>
      </c>
    </row>
    <row r="399" spans="1:32">
      <c r="A399" s="9" t="s">
        <v>336</v>
      </c>
      <c r="B399" s="9" t="s">
        <v>126</v>
      </c>
      <c r="C399" s="9" t="s">
        <v>332</v>
      </c>
      <c r="D399" s="9" t="s">
        <v>119</v>
      </c>
      <c r="E399" s="21" t="s">
        <v>345</v>
      </c>
      <c r="F399" s="9" t="s">
        <v>121</v>
      </c>
      <c r="G399" s="20" t="s">
        <v>16</v>
      </c>
      <c r="H399" s="9" t="s">
        <v>330</v>
      </c>
      <c r="I399" s="9">
        <v>19</v>
      </c>
      <c r="J399" s="9" t="s">
        <v>160</v>
      </c>
      <c r="K399" s="1">
        <v>1.2076596537682E-2</v>
      </c>
      <c r="L399" s="1">
        <v>4.26876429608758E-2</v>
      </c>
      <c r="M399" s="1">
        <v>0.94523576050144198</v>
      </c>
      <c r="N399" s="7">
        <v>22.143076893886413</v>
      </c>
      <c r="O399" s="14" t="s">
        <v>345</v>
      </c>
      <c r="P399" s="6">
        <v>0.28000000000000003</v>
      </c>
      <c r="Q399" s="1">
        <f t="shared" si="11"/>
        <v>1.5555555555555557E-2</v>
      </c>
    </row>
    <row r="400" spans="1:32" ht="13.2">
      <c r="A400" s="28" t="s">
        <v>168</v>
      </c>
      <c r="B400" s="9" t="s">
        <v>117</v>
      </c>
      <c r="C400" s="9" t="s">
        <v>161</v>
      </c>
      <c r="D400" s="9" t="s">
        <v>135</v>
      </c>
      <c r="E400" s="21" t="s">
        <v>345</v>
      </c>
      <c r="F400" s="9" t="s">
        <v>129</v>
      </c>
      <c r="G400" s="20" t="s">
        <v>16</v>
      </c>
      <c r="H400" s="9" t="s">
        <v>159</v>
      </c>
      <c r="I400" s="9">
        <v>27</v>
      </c>
      <c r="J400" s="9" t="s">
        <v>160</v>
      </c>
      <c r="K400" s="1">
        <v>0.2199334</v>
      </c>
      <c r="L400" s="1">
        <v>0.59848219999999996</v>
      </c>
      <c r="M400" s="1">
        <v>0.18158440000000001</v>
      </c>
      <c r="N400" s="7">
        <v>2.7211974170362483</v>
      </c>
      <c r="O400" s="14" t="s">
        <v>345</v>
      </c>
      <c r="P400" s="14" t="s">
        <v>730</v>
      </c>
      <c r="Q400" s="14" t="s">
        <v>730</v>
      </c>
      <c r="S400" s="2"/>
    </row>
    <row r="401" spans="1:19" ht="13.2">
      <c r="A401" s="28" t="s">
        <v>168</v>
      </c>
      <c r="B401" s="9" t="s">
        <v>117</v>
      </c>
      <c r="C401" s="9" t="s">
        <v>158</v>
      </c>
      <c r="D401" s="9" t="s">
        <v>119</v>
      </c>
      <c r="E401" s="21" t="s">
        <v>345</v>
      </c>
      <c r="F401" s="9" t="s">
        <v>121</v>
      </c>
      <c r="G401" s="20" t="s">
        <v>16</v>
      </c>
      <c r="H401" s="9" t="s">
        <v>159</v>
      </c>
      <c r="I401" s="9">
        <v>27</v>
      </c>
      <c r="J401" s="9" t="s">
        <v>160</v>
      </c>
      <c r="K401" s="1">
        <v>7.0668120000000001E-2</v>
      </c>
      <c r="L401" s="1">
        <v>0.20145954999999999</v>
      </c>
      <c r="M401" s="1">
        <v>0.72787234000000001</v>
      </c>
      <c r="N401" s="7">
        <v>3.6129949659869687</v>
      </c>
      <c r="O401" s="14" t="s">
        <v>345</v>
      </c>
      <c r="P401" s="14" t="s">
        <v>730</v>
      </c>
      <c r="Q401" s="14" t="s">
        <v>730</v>
      </c>
    </row>
    <row r="402" spans="1:19" ht="13.2">
      <c r="A402" s="28" t="s">
        <v>168</v>
      </c>
      <c r="B402" s="9" t="s">
        <v>117</v>
      </c>
      <c r="C402" s="9" t="s">
        <v>167</v>
      </c>
      <c r="D402" s="9" t="s">
        <v>165</v>
      </c>
      <c r="E402" s="21" t="s">
        <v>120</v>
      </c>
      <c r="F402" s="9" t="s">
        <v>129</v>
      </c>
      <c r="G402" s="20" t="s">
        <v>14</v>
      </c>
      <c r="H402" s="9" t="s">
        <v>159</v>
      </c>
      <c r="I402" s="9">
        <v>27</v>
      </c>
      <c r="J402" s="9" t="s">
        <v>160</v>
      </c>
      <c r="K402" s="1">
        <v>1.194345E-4</v>
      </c>
      <c r="L402" s="1">
        <v>3.7588569999999998E-4</v>
      </c>
      <c r="M402" s="1">
        <v>0.99950467980000002</v>
      </c>
      <c r="N402" s="7">
        <v>2659.06545473797</v>
      </c>
      <c r="O402" s="14" t="s">
        <v>345</v>
      </c>
      <c r="P402" s="14" t="s">
        <v>730</v>
      </c>
      <c r="Q402" s="14" t="s">
        <v>730</v>
      </c>
    </row>
    <row r="403" spans="1:19" ht="13.2">
      <c r="A403" s="28" t="s">
        <v>168</v>
      </c>
      <c r="B403" s="9" t="s">
        <v>117</v>
      </c>
      <c r="C403" s="9" t="s">
        <v>166</v>
      </c>
      <c r="D403" s="9" t="s">
        <v>165</v>
      </c>
      <c r="E403" s="21" t="s">
        <v>120</v>
      </c>
      <c r="F403" s="9" t="s">
        <v>129</v>
      </c>
      <c r="G403" s="20" t="s">
        <v>16</v>
      </c>
      <c r="H403" s="9" t="s">
        <v>159</v>
      </c>
      <c r="I403" s="9">
        <v>27</v>
      </c>
      <c r="J403" s="9" t="s">
        <v>160</v>
      </c>
      <c r="K403" s="1">
        <v>0.24541677000000001</v>
      </c>
      <c r="L403" s="1">
        <v>0.68853872000000005</v>
      </c>
      <c r="M403" s="1">
        <v>6.6044510000000001E-2</v>
      </c>
      <c r="N403" s="7">
        <v>2.8055895283765655</v>
      </c>
      <c r="O403" s="14" t="s">
        <v>345</v>
      </c>
      <c r="P403" s="14" t="s">
        <v>730</v>
      </c>
      <c r="Q403" s="14" t="s">
        <v>730</v>
      </c>
    </row>
    <row r="404" spans="1:19" ht="13.2">
      <c r="A404" s="28" t="s">
        <v>168</v>
      </c>
      <c r="B404" s="9" t="s">
        <v>117</v>
      </c>
      <c r="C404" s="9" t="s">
        <v>164</v>
      </c>
      <c r="D404" s="9" t="s">
        <v>165</v>
      </c>
      <c r="E404" s="21" t="s">
        <v>120</v>
      </c>
      <c r="F404" s="9" t="s">
        <v>129</v>
      </c>
      <c r="G404" s="20" t="s">
        <v>16</v>
      </c>
      <c r="H404" s="9" t="s">
        <v>159</v>
      </c>
      <c r="I404" s="9">
        <v>27</v>
      </c>
      <c r="J404" s="9" t="s">
        <v>160</v>
      </c>
      <c r="K404" s="1">
        <v>0.22670989999999999</v>
      </c>
      <c r="L404" s="1">
        <v>0.55230310000000005</v>
      </c>
      <c r="M404" s="1">
        <v>0.22098699999999999</v>
      </c>
      <c r="N404" s="7">
        <v>2.4361666605648895</v>
      </c>
      <c r="O404" s="14" t="s">
        <v>120</v>
      </c>
      <c r="P404" s="14" t="s">
        <v>730</v>
      </c>
      <c r="Q404" s="14" t="s">
        <v>730</v>
      </c>
    </row>
    <row r="405" spans="1:19" ht="13.2">
      <c r="A405" s="28" t="s">
        <v>157</v>
      </c>
      <c r="B405" s="9" t="s">
        <v>117</v>
      </c>
      <c r="C405" s="9" t="s">
        <v>161</v>
      </c>
      <c r="D405" s="9" t="s">
        <v>135</v>
      </c>
      <c r="E405" s="21" t="s">
        <v>345</v>
      </c>
      <c r="F405" s="9" t="s">
        <v>129</v>
      </c>
      <c r="G405" s="20" t="s">
        <v>16</v>
      </c>
      <c r="H405" s="9" t="s">
        <v>159</v>
      </c>
      <c r="I405" s="9">
        <v>18</v>
      </c>
      <c r="J405" s="9" t="s">
        <v>160</v>
      </c>
      <c r="K405" s="1">
        <v>1.1774190000000001E-3</v>
      </c>
      <c r="L405" s="1">
        <v>4.1529419999999997E-3</v>
      </c>
      <c r="M405" s="1">
        <v>0.99466940000000004</v>
      </c>
      <c r="N405" s="7">
        <v>239.50958140036633</v>
      </c>
      <c r="O405" s="14" t="s">
        <v>345</v>
      </c>
      <c r="P405" s="14" t="s">
        <v>730</v>
      </c>
      <c r="Q405" s="14" t="s">
        <v>730</v>
      </c>
    </row>
    <row r="406" spans="1:19" ht="13.2">
      <c r="A406" s="28" t="s">
        <v>157</v>
      </c>
      <c r="B406" s="9" t="s">
        <v>117</v>
      </c>
      <c r="C406" s="9" t="s">
        <v>158</v>
      </c>
      <c r="D406" s="9" t="s">
        <v>119</v>
      </c>
      <c r="E406" s="21" t="s">
        <v>345</v>
      </c>
      <c r="F406" s="9" t="s">
        <v>121</v>
      </c>
      <c r="G406" s="20" t="s">
        <v>16</v>
      </c>
      <c r="H406" s="9" t="s">
        <v>159</v>
      </c>
      <c r="I406" s="9">
        <v>18</v>
      </c>
      <c r="J406" s="9" t="s">
        <v>160</v>
      </c>
      <c r="K406" s="1">
        <v>4.5788210000000003E-2</v>
      </c>
      <c r="L406" s="1">
        <v>0.15098265999999999</v>
      </c>
      <c r="M406" s="1">
        <v>0.80322912999999996</v>
      </c>
      <c r="N406" s="7">
        <v>5.3200091321745155</v>
      </c>
      <c r="O406" s="14" t="s">
        <v>345</v>
      </c>
      <c r="P406" s="14" t="s">
        <v>730</v>
      </c>
      <c r="Q406" s="14" t="s">
        <v>730</v>
      </c>
      <c r="S406" s="2"/>
    </row>
    <row r="407" spans="1:19" ht="13.2">
      <c r="A407" s="28" t="s">
        <v>162</v>
      </c>
      <c r="B407" s="9" t="s">
        <v>117</v>
      </c>
      <c r="C407" s="9" t="s">
        <v>161</v>
      </c>
      <c r="D407" s="9" t="s">
        <v>135</v>
      </c>
      <c r="E407" s="21" t="s">
        <v>345</v>
      </c>
      <c r="F407" s="9" t="s">
        <v>129</v>
      </c>
      <c r="G407" s="20" t="s">
        <v>16</v>
      </c>
      <c r="H407" s="9" t="s">
        <v>159</v>
      </c>
      <c r="I407" s="9">
        <v>19</v>
      </c>
      <c r="J407" s="9" t="s">
        <v>160</v>
      </c>
      <c r="K407" s="1">
        <v>0.25392514710000003</v>
      </c>
      <c r="L407" s="1">
        <v>0.74593610489999995</v>
      </c>
      <c r="M407" s="1">
        <v>1.3874800000000001E-4</v>
      </c>
      <c r="N407" s="7">
        <v>2.9376220253058971</v>
      </c>
      <c r="O407" s="14" t="s">
        <v>345</v>
      </c>
      <c r="P407" s="14">
        <v>2.5</v>
      </c>
      <c r="Q407" s="1">
        <f t="shared" ref="Q407:Q417" si="12">P407/(I407-1)</f>
        <v>0.1388888888888889</v>
      </c>
      <c r="R407" s="9" t="s">
        <v>163</v>
      </c>
      <c r="S407" s="3"/>
    </row>
    <row r="408" spans="1:19" ht="13.2">
      <c r="A408" s="28" t="s">
        <v>162</v>
      </c>
      <c r="B408" s="9" t="s">
        <v>117</v>
      </c>
      <c r="C408" s="9" t="s">
        <v>158</v>
      </c>
      <c r="D408" s="9" t="s">
        <v>119</v>
      </c>
      <c r="E408" s="21" t="s">
        <v>345</v>
      </c>
      <c r="F408" s="9" t="s">
        <v>121</v>
      </c>
      <c r="G408" s="20" t="s">
        <v>16</v>
      </c>
      <c r="H408" s="9" t="s">
        <v>159</v>
      </c>
      <c r="I408" s="9">
        <v>19</v>
      </c>
      <c r="J408" s="9" t="s">
        <v>160</v>
      </c>
      <c r="K408" s="1">
        <v>0.35251450000000001</v>
      </c>
      <c r="L408" s="17">
        <v>0.6474839</v>
      </c>
      <c r="M408" s="1">
        <v>1.58051E-6</v>
      </c>
      <c r="N408" s="7">
        <v>1.8367582042724484</v>
      </c>
      <c r="O408" s="14" t="s">
        <v>120</v>
      </c>
      <c r="P408" s="14">
        <v>2.5</v>
      </c>
      <c r="Q408" s="1">
        <f t="shared" si="12"/>
        <v>0.1388888888888889</v>
      </c>
      <c r="R408" s="9" t="s">
        <v>163</v>
      </c>
    </row>
    <row r="409" spans="1:19" ht="13.2">
      <c r="A409" s="28" t="s">
        <v>162</v>
      </c>
      <c r="B409" s="9" t="s">
        <v>117</v>
      </c>
      <c r="C409" s="9" t="s">
        <v>167</v>
      </c>
      <c r="D409" s="9" t="s">
        <v>165</v>
      </c>
      <c r="E409" s="21" t="s">
        <v>120</v>
      </c>
      <c r="F409" s="9" t="s">
        <v>129</v>
      </c>
      <c r="G409" s="20" t="s">
        <v>14</v>
      </c>
      <c r="H409" s="9" t="s">
        <v>159</v>
      </c>
      <c r="I409" s="9">
        <v>19</v>
      </c>
      <c r="J409" s="9" t="s">
        <v>160</v>
      </c>
      <c r="K409" s="1">
        <v>2.1942369999999999E-2</v>
      </c>
      <c r="L409" s="1">
        <v>7.7515210000000001E-2</v>
      </c>
      <c r="M409" s="1">
        <v>0.90054243</v>
      </c>
      <c r="N409" s="7">
        <v>11.617622270519554</v>
      </c>
      <c r="O409" s="14" t="s">
        <v>345</v>
      </c>
      <c r="P409" s="14">
        <v>2.5</v>
      </c>
      <c r="Q409" s="1">
        <f t="shared" si="12"/>
        <v>0.1388888888888889</v>
      </c>
      <c r="R409" s="9" t="s">
        <v>163</v>
      </c>
    </row>
    <row r="410" spans="1:19" ht="13.2">
      <c r="A410" s="28" t="s">
        <v>162</v>
      </c>
      <c r="B410" s="9" t="s">
        <v>117</v>
      </c>
      <c r="C410" s="9" t="s">
        <v>166</v>
      </c>
      <c r="D410" s="9" t="s">
        <v>165</v>
      </c>
      <c r="E410" s="21" t="s">
        <v>120</v>
      </c>
      <c r="F410" s="9" t="s">
        <v>129</v>
      </c>
      <c r="G410" s="20" t="s">
        <v>16</v>
      </c>
      <c r="H410" s="9" t="s">
        <v>159</v>
      </c>
      <c r="I410" s="9">
        <v>19</v>
      </c>
      <c r="J410" s="9" t="s">
        <v>160</v>
      </c>
      <c r="K410" s="1">
        <v>0.21647786999999999</v>
      </c>
      <c r="L410" s="1">
        <v>0.77086462</v>
      </c>
      <c r="M410" s="1">
        <v>1.265751E-2</v>
      </c>
      <c r="N410" s="7">
        <v>3.5609396008931538</v>
      </c>
      <c r="O410" s="14" t="s">
        <v>345</v>
      </c>
      <c r="P410" s="14">
        <v>2.5</v>
      </c>
      <c r="Q410" s="1">
        <f t="shared" si="12"/>
        <v>0.1388888888888889</v>
      </c>
      <c r="R410" s="9" t="s">
        <v>163</v>
      </c>
    </row>
    <row r="411" spans="1:19" ht="13.2">
      <c r="A411" s="28" t="s">
        <v>162</v>
      </c>
      <c r="B411" s="9" t="s">
        <v>117</v>
      </c>
      <c r="C411" s="9" t="s">
        <v>164</v>
      </c>
      <c r="D411" s="9" t="s">
        <v>165</v>
      </c>
      <c r="E411" s="21" t="s">
        <v>120</v>
      </c>
      <c r="F411" s="9" t="s">
        <v>129</v>
      </c>
      <c r="G411" s="20" t="s">
        <v>16</v>
      </c>
      <c r="H411" s="9" t="s">
        <v>159</v>
      </c>
      <c r="I411" s="9">
        <v>19</v>
      </c>
      <c r="J411" s="9" t="s">
        <v>160</v>
      </c>
      <c r="K411" s="1">
        <v>0.29782140000000001</v>
      </c>
      <c r="L411" s="1">
        <v>0.70217839999999998</v>
      </c>
      <c r="M411" s="1">
        <v>1.6682570000000001E-7</v>
      </c>
      <c r="N411" s="7">
        <v>2.3577164031866076</v>
      </c>
      <c r="O411" s="14" t="s">
        <v>120</v>
      </c>
      <c r="P411" s="14">
        <v>2.5</v>
      </c>
      <c r="Q411" s="1">
        <f t="shared" si="12"/>
        <v>0.1388888888888889</v>
      </c>
      <c r="R411" s="9" t="s">
        <v>163</v>
      </c>
    </row>
    <row r="412" spans="1:19">
      <c r="A412" s="9" t="s">
        <v>337</v>
      </c>
      <c r="B412" s="9" t="s">
        <v>126</v>
      </c>
      <c r="C412" s="9" t="s">
        <v>331</v>
      </c>
      <c r="D412" s="9" t="s">
        <v>128</v>
      </c>
      <c r="E412" s="21" t="s">
        <v>345</v>
      </c>
      <c r="F412" s="9" t="s">
        <v>129</v>
      </c>
      <c r="G412" s="20" t="s">
        <v>14</v>
      </c>
      <c r="H412" s="9" t="s">
        <v>330</v>
      </c>
      <c r="I412" s="9">
        <v>35</v>
      </c>
      <c r="J412" s="9" t="s">
        <v>160</v>
      </c>
      <c r="K412" s="1">
        <v>2.1925393351590799E-2</v>
      </c>
      <c r="L412" s="1">
        <v>4.7517444222549499E-2</v>
      </c>
      <c r="M412" s="1">
        <v>0.93055716242585995</v>
      </c>
      <c r="N412" s="7">
        <v>19.583485131640607</v>
      </c>
      <c r="O412" s="14" t="s">
        <v>345</v>
      </c>
      <c r="P412" s="6">
        <v>1.1100000000000001</v>
      </c>
      <c r="Q412" s="1">
        <f t="shared" si="12"/>
        <v>3.2647058823529418E-2</v>
      </c>
    </row>
    <row r="413" spans="1:19">
      <c r="A413" s="9" t="s">
        <v>337</v>
      </c>
      <c r="B413" s="9" t="s">
        <v>126</v>
      </c>
      <c r="C413" s="9" t="s">
        <v>334</v>
      </c>
      <c r="D413" s="9" t="s">
        <v>119</v>
      </c>
      <c r="E413" s="21" t="s">
        <v>345</v>
      </c>
      <c r="F413" s="9" t="s">
        <v>121</v>
      </c>
      <c r="G413" s="20" t="s">
        <v>14</v>
      </c>
      <c r="H413" s="9" t="s">
        <v>330</v>
      </c>
      <c r="I413" s="9">
        <v>35</v>
      </c>
      <c r="J413" s="9" t="s">
        <v>160</v>
      </c>
      <c r="K413" s="1">
        <v>0.18016433192635201</v>
      </c>
      <c r="L413" s="1">
        <v>0.51005398929745804</v>
      </c>
      <c r="M413" s="1">
        <v>0.30978167877619001</v>
      </c>
      <c r="N413" s="7">
        <v>1.6464950132378877</v>
      </c>
      <c r="O413" s="14" t="s">
        <v>120</v>
      </c>
      <c r="P413" s="6">
        <v>1.1100000000000001</v>
      </c>
      <c r="Q413" s="1">
        <f t="shared" si="12"/>
        <v>3.2647058823529418E-2</v>
      </c>
    </row>
    <row r="414" spans="1:19">
      <c r="A414" s="9" t="s">
        <v>337</v>
      </c>
      <c r="B414" s="9" t="s">
        <v>126</v>
      </c>
      <c r="C414" s="9" t="s">
        <v>333</v>
      </c>
      <c r="D414" s="9" t="s">
        <v>135</v>
      </c>
      <c r="E414" s="21" t="s">
        <v>345</v>
      </c>
      <c r="F414" s="9" t="s">
        <v>135</v>
      </c>
      <c r="G414" s="20" t="s">
        <v>16</v>
      </c>
      <c r="H414" s="9" t="s">
        <v>330</v>
      </c>
      <c r="I414" s="9">
        <v>35</v>
      </c>
      <c r="J414" s="9" t="s">
        <v>160</v>
      </c>
      <c r="K414" s="1">
        <v>0.25463947975954698</v>
      </c>
      <c r="L414" s="1">
        <v>0.74536042219732501</v>
      </c>
      <c r="M414" s="1">
        <v>9.8043127204517505E-8</v>
      </c>
      <c r="N414" s="7">
        <v>2.9271204249284515</v>
      </c>
      <c r="O414" s="14" t="s">
        <v>345</v>
      </c>
      <c r="P414" s="6">
        <v>1.1100000000000001</v>
      </c>
      <c r="Q414" s="1">
        <f t="shared" si="12"/>
        <v>3.2647058823529418E-2</v>
      </c>
    </row>
    <row r="415" spans="1:19">
      <c r="A415" s="9" t="s">
        <v>337</v>
      </c>
      <c r="B415" s="9" t="s">
        <v>126</v>
      </c>
      <c r="C415" s="9" t="s">
        <v>329</v>
      </c>
      <c r="D415" s="9" t="s">
        <v>135</v>
      </c>
      <c r="E415" s="21" t="s">
        <v>345</v>
      </c>
      <c r="F415" s="9" t="s">
        <v>135</v>
      </c>
      <c r="G415" s="20" t="s">
        <v>16</v>
      </c>
      <c r="H415" s="9" t="s">
        <v>330</v>
      </c>
      <c r="I415" s="9">
        <v>35</v>
      </c>
      <c r="J415" s="9" t="s">
        <v>160</v>
      </c>
      <c r="K415" s="1">
        <v>0.33525207099195498</v>
      </c>
      <c r="L415" s="1">
        <v>0.664747928871811</v>
      </c>
      <c r="M415" s="1">
        <v>1.3623408531496699E-10</v>
      </c>
      <c r="N415" s="7">
        <v>1.9828301937253743</v>
      </c>
      <c r="O415" s="14" t="s">
        <v>120</v>
      </c>
      <c r="P415" s="6">
        <v>1.1100000000000001</v>
      </c>
      <c r="Q415" s="1">
        <f t="shared" si="12"/>
        <v>3.2647058823529418E-2</v>
      </c>
    </row>
    <row r="416" spans="1:19">
      <c r="A416" s="9" t="s">
        <v>337</v>
      </c>
      <c r="B416" s="9" t="s">
        <v>126</v>
      </c>
      <c r="C416" s="9" t="s">
        <v>338</v>
      </c>
      <c r="D416" s="9" t="s">
        <v>339</v>
      </c>
      <c r="E416" s="21" t="s">
        <v>345</v>
      </c>
      <c r="F416" s="3" t="s">
        <v>135</v>
      </c>
      <c r="G416" s="20" t="s">
        <v>16</v>
      </c>
      <c r="H416" s="9" t="s">
        <v>330</v>
      </c>
      <c r="I416" s="9">
        <v>35</v>
      </c>
      <c r="J416" s="9" t="s">
        <v>160</v>
      </c>
      <c r="K416" s="1">
        <v>0.29062470000000001</v>
      </c>
      <c r="L416" s="1">
        <v>0.70934379999999997</v>
      </c>
      <c r="M416" s="1">
        <v>3.1547719999999998E-5</v>
      </c>
      <c r="N416" s="7">
        <v>2.4407553797044779</v>
      </c>
      <c r="O416" s="14" t="s">
        <v>120</v>
      </c>
      <c r="P416" s="6">
        <v>1.1100000000000001</v>
      </c>
      <c r="Q416" s="1">
        <f t="shared" si="12"/>
        <v>3.2647058823529418E-2</v>
      </c>
    </row>
    <row r="417" spans="1:19">
      <c r="A417" s="9" t="s">
        <v>337</v>
      </c>
      <c r="B417" s="9" t="s">
        <v>126</v>
      </c>
      <c r="C417" s="9" t="s">
        <v>332</v>
      </c>
      <c r="D417" s="9" t="s">
        <v>119</v>
      </c>
      <c r="E417" s="21" t="s">
        <v>345</v>
      </c>
      <c r="F417" s="9" t="s">
        <v>121</v>
      </c>
      <c r="G417" s="20" t="s">
        <v>16</v>
      </c>
      <c r="H417" s="9" t="s">
        <v>330</v>
      </c>
      <c r="I417" s="9">
        <v>35</v>
      </c>
      <c r="J417" s="9" t="s">
        <v>160</v>
      </c>
      <c r="K417" s="1">
        <v>0.27490093149573103</v>
      </c>
      <c r="L417" s="1">
        <v>0.72509899232074904</v>
      </c>
      <c r="M417" s="1">
        <v>7.6183520269421204E-8</v>
      </c>
      <c r="N417" s="7">
        <v>2.6376738280787135</v>
      </c>
      <c r="O417" s="14" t="s">
        <v>120</v>
      </c>
      <c r="P417" s="6">
        <v>1.1100000000000001</v>
      </c>
      <c r="Q417" s="1">
        <f t="shared" si="12"/>
        <v>3.2647058823529418E-2</v>
      </c>
    </row>
    <row r="418" spans="1:19" ht="13.2">
      <c r="A418" s="28" t="s">
        <v>445</v>
      </c>
      <c r="B418" s="9" t="s">
        <v>117</v>
      </c>
      <c r="C418" s="9" t="s">
        <v>446</v>
      </c>
      <c r="D418" s="9" t="s">
        <v>119</v>
      </c>
      <c r="E418" s="21" t="s">
        <v>345</v>
      </c>
      <c r="F418" s="9" t="s">
        <v>121</v>
      </c>
      <c r="G418" s="20" t="s">
        <v>16</v>
      </c>
      <c r="H418" s="9" t="s">
        <v>447</v>
      </c>
      <c r="I418" s="9">
        <v>8</v>
      </c>
      <c r="J418" s="9" t="s">
        <v>160</v>
      </c>
      <c r="K418" s="1">
        <v>1.27102E-2</v>
      </c>
      <c r="L418" s="1">
        <v>8.8529620000000003E-2</v>
      </c>
      <c r="M418" s="1">
        <v>0.89876018000000002</v>
      </c>
      <c r="N418" s="16">
        <v>10.152084466193349</v>
      </c>
      <c r="O418" s="14" t="s">
        <v>345</v>
      </c>
      <c r="P418" s="14" t="s">
        <v>730</v>
      </c>
      <c r="Q418" s="14" t="s">
        <v>730</v>
      </c>
    </row>
    <row r="419" spans="1:19" ht="13.2">
      <c r="A419" s="28" t="s">
        <v>445</v>
      </c>
      <c r="B419" s="9" t="s">
        <v>117</v>
      </c>
      <c r="C419" s="9" t="s">
        <v>448</v>
      </c>
      <c r="D419" s="9" t="s">
        <v>119</v>
      </c>
      <c r="E419" s="21" t="s">
        <v>345</v>
      </c>
      <c r="F419" s="9" t="s">
        <v>121</v>
      </c>
      <c r="G419" s="20" t="s">
        <v>16</v>
      </c>
      <c r="H419" s="9" t="s">
        <v>447</v>
      </c>
      <c r="I419" s="9">
        <v>8</v>
      </c>
      <c r="J419" s="9" t="s">
        <v>160</v>
      </c>
      <c r="K419" s="1">
        <v>6.7506770000000001E-3</v>
      </c>
      <c r="L419" s="1">
        <v>5.0562106000000002E-2</v>
      </c>
      <c r="M419" s="1">
        <v>0.94268721700000002</v>
      </c>
      <c r="N419" s="16">
        <v>18.644144628785835</v>
      </c>
      <c r="O419" s="14" t="s">
        <v>345</v>
      </c>
      <c r="P419" s="14" t="s">
        <v>730</v>
      </c>
      <c r="Q419" s="14" t="s">
        <v>730</v>
      </c>
    </row>
    <row r="420" spans="1:19" ht="13.2">
      <c r="A420" s="28" t="s">
        <v>449</v>
      </c>
      <c r="B420" s="9" t="s">
        <v>117</v>
      </c>
      <c r="C420" s="9" t="s">
        <v>446</v>
      </c>
      <c r="D420" s="9" t="s">
        <v>119</v>
      </c>
      <c r="E420" s="21" t="s">
        <v>345</v>
      </c>
      <c r="F420" s="9" t="s">
        <v>121</v>
      </c>
      <c r="G420" s="20" t="s">
        <v>16</v>
      </c>
      <c r="H420" s="9" t="s">
        <v>447</v>
      </c>
      <c r="I420" s="9">
        <v>8</v>
      </c>
      <c r="J420" s="9" t="s">
        <v>160</v>
      </c>
      <c r="K420" s="1">
        <v>0.2195397</v>
      </c>
      <c r="L420" s="1">
        <v>0.75678274999999995</v>
      </c>
      <c r="M420" s="1">
        <v>2.3677549999999999E-2</v>
      </c>
      <c r="N420" s="16">
        <v>3.4471339352290267</v>
      </c>
      <c r="O420" s="14" t="s">
        <v>345</v>
      </c>
      <c r="P420" s="14" t="s">
        <v>730</v>
      </c>
      <c r="Q420" s="14" t="s">
        <v>730</v>
      </c>
    </row>
    <row r="421" spans="1:19" ht="13.2">
      <c r="A421" s="28" t="s">
        <v>449</v>
      </c>
      <c r="B421" s="9" t="s">
        <v>117</v>
      </c>
      <c r="C421" s="9" t="s">
        <v>448</v>
      </c>
      <c r="D421" s="9" t="s">
        <v>119</v>
      </c>
      <c r="E421" s="21" t="s">
        <v>345</v>
      </c>
      <c r="F421" s="9" t="s">
        <v>121</v>
      </c>
      <c r="G421" s="20" t="s">
        <v>16</v>
      </c>
      <c r="H421" s="9" t="s">
        <v>447</v>
      </c>
      <c r="I421" s="9">
        <v>8</v>
      </c>
      <c r="J421" s="9" t="s">
        <v>160</v>
      </c>
      <c r="K421" s="1">
        <v>0.1042783</v>
      </c>
      <c r="L421" s="1">
        <v>0.73471560000000002</v>
      </c>
      <c r="M421" s="1">
        <v>0.16100610000000001</v>
      </c>
      <c r="N421" s="16">
        <v>4.563278037291755</v>
      </c>
      <c r="O421" s="14" t="s">
        <v>345</v>
      </c>
      <c r="P421" s="14" t="s">
        <v>730</v>
      </c>
      <c r="Q421" s="14" t="s">
        <v>730</v>
      </c>
    </row>
    <row r="422" spans="1:19" ht="13.2">
      <c r="A422" s="28" t="s">
        <v>53</v>
      </c>
      <c r="B422" s="9" t="s">
        <v>117</v>
      </c>
      <c r="C422" s="9" t="s">
        <v>266</v>
      </c>
      <c r="D422" s="9" t="s">
        <v>119</v>
      </c>
      <c r="E422" s="21" t="s">
        <v>345</v>
      </c>
      <c r="F422" s="9" t="s">
        <v>121</v>
      </c>
      <c r="G422" s="20" t="s">
        <v>14</v>
      </c>
      <c r="H422" s="9" t="s">
        <v>51</v>
      </c>
      <c r="I422" s="9">
        <v>19</v>
      </c>
      <c r="J422" s="9" t="s">
        <v>177</v>
      </c>
      <c r="K422" s="1">
        <v>2.8114549999999999E-2</v>
      </c>
      <c r="L422" s="1">
        <v>9.3239790000000003E-2</v>
      </c>
      <c r="M422" s="1">
        <v>0.87864567000000005</v>
      </c>
      <c r="N422" s="16">
        <v>9.4235054583456268</v>
      </c>
      <c r="O422" s="14" t="s">
        <v>345</v>
      </c>
      <c r="P422" s="14" t="s">
        <v>730</v>
      </c>
      <c r="Q422" s="14" t="s">
        <v>730</v>
      </c>
    </row>
    <row r="423" spans="1:19" ht="13.2">
      <c r="A423" s="28" t="s">
        <v>55</v>
      </c>
      <c r="B423" s="9" t="s">
        <v>117</v>
      </c>
      <c r="C423" s="9" t="s">
        <v>266</v>
      </c>
      <c r="D423" s="9" t="s">
        <v>119</v>
      </c>
      <c r="E423" s="21" t="s">
        <v>345</v>
      </c>
      <c r="F423" s="9" t="s">
        <v>121</v>
      </c>
      <c r="G423" s="20" t="s">
        <v>14</v>
      </c>
      <c r="H423" s="9" t="s">
        <v>51</v>
      </c>
      <c r="I423" s="9">
        <v>28</v>
      </c>
      <c r="J423" s="9" t="s">
        <v>177</v>
      </c>
      <c r="K423" s="1">
        <v>7.9227200000000006E-5</v>
      </c>
      <c r="L423" s="1">
        <v>2.5404110000000002E-4</v>
      </c>
      <c r="M423" s="1">
        <v>0.99966673169999998</v>
      </c>
      <c r="N423" s="16">
        <v>3935.0590581602737</v>
      </c>
      <c r="O423" s="14" t="s">
        <v>345</v>
      </c>
      <c r="P423" s="14" t="s">
        <v>730</v>
      </c>
      <c r="Q423" s="14" t="s">
        <v>730</v>
      </c>
    </row>
    <row r="424" spans="1:19" ht="13.2">
      <c r="A424" s="28" t="s">
        <v>50</v>
      </c>
      <c r="B424" s="9" t="s">
        <v>117</v>
      </c>
      <c r="C424" s="9" t="s">
        <v>266</v>
      </c>
      <c r="D424" s="9" t="s">
        <v>119</v>
      </c>
      <c r="E424" s="21" t="s">
        <v>345</v>
      </c>
      <c r="F424" s="9" t="s">
        <v>121</v>
      </c>
      <c r="G424" s="20" t="s">
        <v>14</v>
      </c>
      <c r="H424" s="9" t="s">
        <v>51</v>
      </c>
      <c r="I424" s="9">
        <v>8</v>
      </c>
      <c r="J424" s="9" t="s">
        <v>177</v>
      </c>
      <c r="K424" s="1">
        <v>2.9762839999999999E-2</v>
      </c>
      <c r="L424" s="1">
        <v>0.19878087999999999</v>
      </c>
      <c r="M424" s="1">
        <v>0.77145627999999999</v>
      </c>
      <c r="N424" s="16">
        <v>3.8809380459529108</v>
      </c>
      <c r="O424" s="14" t="s">
        <v>345</v>
      </c>
      <c r="P424" s="14" t="s">
        <v>730</v>
      </c>
      <c r="Q424" s="14" t="s">
        <v>730</v>
      </c>
    </row>
    <row r="425" spans="1:19" ht="13.2">
      <c r="A425" s="28" t="s">
        <v>54</v>
      </c>
      <c r="B425" s="9" t="s">
        <v>117</v>
      </c>
      <c r="C425" s="9" t="s">
        <v>266</v>
      </c>
      <c r="D425" s="9" t="s">
        <v>119</v>
      </c>
      <c r="E425" s="21" t="s">
        <v>345</v>
      </c>
      <c r="F425" s="9" t="s">
        <v>121</v>
      </c>
      <c r="G425" s="20" t="s">
        <v>14</v>
      </c>
      <c r="H425" s="9" t="s">
        <v>51</v>
      </c>
      <c r="I425" s="9">
        <v>19</v>
      </c>
      <c r="J425" s="9" t="s">
        <v>177</v>
      </c>
      <c r="K425" s="1">
        <v>3.857086E-3</v>
      </c>
      <c r="L425" s="1">
        <v>1.3647342E-2</v>
      </c>
      <c r="M425" s="1">
        <v>0.98249557200000004</v>
      </c>
      <c r="N425" s="16">
        <v>71.991716189130457</v>
      </c>
      <c r="O425" s="14" t="s">
        <v>345</v>
      </c>
      <c r="P425" s="14" t="s">
        <v>730</v>
      </c>
      <c r="Q425" s="14" t="s">
        <v>730</v>
      </c>
    </row>
    <row r="426" spans="1:19" ht="13.2">
      <c r="A426" s="28" t="s">
        <v>52</v>
      </c>
      <c r="B426" s="9" t="s">
        <v>117</v>
      </c>
      <c r="C426" s="9" t="s">
        <v>266</v>
      </c>
      <c r="D426" s="9" t="s">
        <v>119</v>
      </c>
      <c r="E426" s="21" t="s">
        <v>345</v>
      </c>
      <c r="F426" s="9" t="s">
        <v>121</v>
      </c>
      <c r="G426" s="20" t="s">
        <v>14</v>
      </c>
      <c r="H426" s="9" t="s">
        <v>51</v>
      </c>
      <c r="I426" s="9">
        <v>13</v>
      </c>
      <c r="J426" s="9" t="s">
        <v>177</v>
      </c>
      <c r="K426" s="1">
        <v>6.6881500000000003E-3</v>
      </c>
      <c r="L426" s="1">
        <v>2.2409310000000002E-2</v>
      </c>
      <c r="M426" s="1">
        <v>0.97090253999999998</v>
      </c>
      <c r="N426" s="16">
        <v>43.325856083922261</v>
      </c>
      <c r="O426" s="14" t="s">
        <v>345</v>
      </c>
      <c r="P426" s="14" t="s">
        <v>730</v>
      </c>
      <c r="Q426" s="14" t="s">
        <v>730</v>
      </c>
    </row>
    <row r="427" spans="1:19" ht="13.2">
      <c r="A427" s="28" t="s">
        <v>56</v>
      </c>
      <c r="B427" s="9" t="s">
        <v>117</v>
      </c>
      <c r="C427" s="9" t="s">
        <v>266</v>
      </c>
      <c r="D427" s="9" t="s">
        <v>119</v>
      </c>
      <c r="E427" s="21" t="s">
        <v>345</v>
      </c>
      <c r="F427" s="9" t="s">
        <v>121</v>
      </c>
      <c r="G427" s="20" t="s">
        <v>14</v>
      </c>
      <c r="H427" s="9" t="s">
        <v>51</v>
      </c>
      <c r="I427" s="9">
        <v>30</v>
      </c>
      <c r="J427" s="9" t="s">
        <v>177</v>
      </c>
      <c r="K427" s="1">
        <v>6.6523319999999995E-5</v>
      </c>
      <c r="L427" s="1">
        <v>1.950066E-4</v>
      </c>
      <c r="M427" s="1">
        <v>0.99973849999999997</v>
      </c>
      <c r="N427" s="16">
        <v>5126.690583805881</v>
      </c>
      <c r="O427" s="14" t="s">
        <v>345</v>
      </c>
      <c r="P427" s="14" t="s">
        <v>730</v>
      </c>
      <c r="Q427" s="14" t="s">
        <v>730</v>
      </c>
    </row>
    <row r="428" spans="1:19" ht="13.2">
      <c r="A428" s="28" t="s">
        <v>57</v>
      </c>
      <c r="B428" s="9" t="s">
        <v>117</v>
      </c>
      <c r="C428" s="9" t="s">
        <v>266</v>
      </c>
      <c r="D428" s="9" t="s">
        <v>119</v>
      </c>
      <c r="E428" s="21" t="s">
        <v>345</v>
      </c>
      <c r="F428" s="9" t="s">
        <v>121</v>
      </c>
      <c r="G428" s="20" t="s">
        <v>14</v>
      </c>
      <c r="H428" s="9" t="s">
        <v>51</v>
      </c>
      <c r="I428" s="9">
        <v>36</v>
      </c>
      <c r="J428" s="9" t="s">
        <v>177</v>
      </c>
      <c r="K428" s="1">
        <v>1.0848060000000001E-4</v>
      </c>
      <c r="L428" s="1">
        <v>3.286532E-4</v>
      </c>
      <c r="M428" s="1">
        <v>0.99956286620000001</v>
      </c>
      <c r="N428" s="16">
        <v>3041.3909440102821</v>
      </c>
      <c r="O428" s="14" t="s">
        <v>345</v>
      </c>
      <c r="P428" s="14" t="s">
        <v>730</v>
      </c>
      <c r="Q428" s="14" t="s">
        <v>730</v>
      </c>
    </row>
    <row r="429" spans="1:19" ht="13.2">
      <c r="A429" s="28" t="s">
        <v>59</v>
      </c>
      <c r="B429" s="9" t="s">
        <v>117</v>
      </c>
      <c r="C429" s="9" t="s">
        <v>266</v>
      </c>
      <c r="D429" s="9" t="s">
        <v>119</v>
      </c>
      <c r="E429" s="21" t="s">
        <v>345</v>
      </c>
      <c r="F429" s="9" t="s">
        <v>121</v>
      </c>
      <c r="G429" s="20" t="s">
        <v>14</v>
      </c>
      <c r="H429" s="9" t="s">
        <v>51</v>
      </c>
      <c r="I429" s="9">
        <v>38</v>
      </c>
      <c r="J429" s="9" t="s">
        <v>177</v>
      </c>
      <c r="K429" s="1">
        <v>8.2083500000000001E-5</v>
      </c>
      <c r="L429" s="1">
        <v>2.429342E-4</v>
      </c>
      <c r="M429" s="1">
        <v>0.99967498229999996</v>
      </c>
      <c r="N429" s="16">
        <v>4115.003084374287</v>
      </c>
      <c r="O429" s="14" t="s">
        <v>345</v>
      </c>
      <c r="P429" s="14" t="s">
        <v>730</v>
      </c>
      <c r="Q429" s="14" t="s">
        <v>730</v>
      </c>
    </row>
    <row r="430" spans="1:19" ht="13.2">
      <c r="A430" s="28" t="s">
        <v>58</v>
      </c>
      <c r="B430" s="9" t="s">
        <v>117</v>
      </c>
      <c r="C430" s="9" t="s">
        <v>266</v>
      </c>
      <c r="D430" s="9" t="s">
        <v>119</v>
      </c>
      <c r="E430" s="21" t="s">
        <v>345</v>
      </c>
      <c r="F430" s="9" t="s">
        <v>121</v>
      </c>
      <c r="G430" s="20" t="s">
        <v>14</v>
      </c>
      <c r="H430" s="9" t="s">
        <v>51</v>
      </c>
      <c r="I430" s="9">
        <v>37</v>
      </c>
      <c r="J430" s="9" t="s">
        <v>177</v>
      </c>
      <c r="K430" s="1">
        <v>0.17556649999999999</v>
      </c>
      <c r="L430" s="1">
        <v>0.53710800000000003</v>
      </c>
      <c r="M430" s="1">
        <v>0.28732540000000001</v>
      </c>
      <c r="N430" s="16">
        <v>1.8693369956154242</v>
      </c>
      <c r="O430" s="14" t="s">
        <v>120</v>
      </c>
      <c r="P430" s="14" t="s">
        <v>730</v>
      </c>
      <c r="Q430" s="14" t="s">
        <v>730</v>
      </c>
    </row>
    <row r="431" spans="1:19" ht="13.2">
      <c r="A431" s="28" t="s">
        <v>66</v>
      </c>
      <c r="B431" s="9" t="s">
        <v>117</v>
      </c>
      <c r="C431" s="9" t="s">
        <v>67</v>
      </c>
      <c r="D431" s="9" t="s">
        <v>119</v>
      </c>
      <c r="E431" s="21" t="s">
        <v>345</v>
      </c>
      <c r="F431" s="3" t="s">
        <v>121</v>
      </c>
      <c r="G431" s="20" t="s">
        <v>14</v>
      </c>
      <c r="H431" s="9" t="s">
        <v>68</v>
      </c>
      <c r="I431" s="9">
        <v>6</v>
      </c>
      <c r="J431" s="9" t="s">
        <v>69</v>
      </c>
      <c r="K431" s="1">
        <v>3.3131250000000001E-2</v>
      </c>
      <c r="L431" s="1">
        <v>0.92870792999999996</v>
      </c>
      <c r="M431" s="1">
        <v>3.8160819999999998E-2</v>
      </c>
      <c r="N431" s="7">
        <v>24.336686947502702</v>
      </c>
      <c r="O431" s="14" t="s">
        <v>345</v>
      </c>
      <c r="P431" s="14" t="s">
        <v>730</v>
      </c>
      <c r="Q431" s="14" t="s">
        <v>730</v>
      </c>
    </row>
    <row r="432" spans="1:19" ht="13.2">
      <c r="A432" s="28" t="s">
        <v>66</v>
      </c>
      <c r="B432" s="9" t="s">
        <v>117</v>
      </c>
      <c r="C432" s="9" t="s">
        <v>70</v>
      </c>
      <c r="D432" s="9" t="s">
        <v>71</v>
      </c>
      <c r="E432" s="21" t="s">
        <v>345</v>
      </c>
      <c r="F432" s="4" t="s">
        <v>121</v>
      </c>
      <c r="G432" s="20" t="s">
        <v>14</v>
      </c>
      <c r="H432" s="9" t="s">
        <v>68</v>
      </c>
      <c r="I432" s="9">
        <v>6</v>
      </c>
      <c r="J432" s="9" t="s">
        <v>69</v>
      </c>
      <c r="K432" s="1">
        <v>2.7192419999999998E-2</v>
      </c>
      <c r="L432" s="1">
        <v>0.74344491000000001</v>
      </c>
      <c r="M432" s="1">
        <v>0.22936266999999999</v>
      </c>
      <c r="N432" s="7">
        <v>3.2413509574160435</v>
      </c>
      <c r="O432" s="14" t="s">
        <v>345</v>
      </c>
      <c r="P432" s="14" t="s">
        <v>730</v>
      </c>
      <c r="Q432" s="14" t="s">
        <v>730</v>
      </c>
      <c r="S432" s="2"/>
    </row>
    <row r="433" spans="1:32" ht="13.2">
      <c r="A433" s="28" t="s">
        <v>66</v>
      </c>
      <c r="B433" s="9" t="s">
        <v>117</v>
      </c>
      <c r="C433" s="9" t="s">
        <v>72</v>
      </c>
      <c r="D433" s="9" t="s">
        <v>71</v>
      </c>
      <c r="E433" s="21" t="s">
        <v>345</v>
      </c>
      <c r="F433" s="9" t="s">
        <v>121</v>
      </c>
      <c r="G433" s="20" t="s">
        <v>14</v>
      </c>
      <c r="H433" s="9" t="s">
        <v>68</v>
      </c>
      <c r="I433" s="9">
        <v>6</v>
      </c>
      <c r="J433" s="9" t="s">
        <v>69</v>
      </c>
      <c r="K433" s="1">
        <v>0.109874729</v>
      </c>
      <c r="L433" s="1">
        <v>0.88472452700000004</v>
      </c>
      <c r="M433" s="1">
        <v>5.4007439999999999E-3</v>
      </c>
      <c r="N433" s="7">
        <v>8.0521202195638644</v>
      </c>
      <c r="O433" s="14" t="s">
        <v>345</v>
      </c>
      <c r="P433" s="14" t="s">
        <v>730</v>
      </c>
      <c r="Q433" s="14" t="s">
        <v>730</v>
      </c>
    </row>
    <row r="434" spans="1:32">
      <c r="A434" s="9" t="s">
        <v>716</v>
      </c>
      <c r="B434" s="9" t="s">
        <v>117</v>
      </c>
      <c r="C434" s="9" t="s">
        <v>140</v>
      </c>
      <c r="D434" s="9" t="s">
        <v>119</v>
      </c>
      <c r="E434" s="21" t="s">
        <v>345</v>
      </c>
      <c r="F434" s="9" t="s">
        <v>121</v>
      </c>
      <c r="G434" s="20" t="s">
        <v>14</v>
      </c>
      <c r="H434" s="9" t="s">
        <v>138</v>
      </c>
      <c r="I434" s="9">
        <v>7</v>
      </c>
      <c r="J434" s="9" t="s">
        <v>139</v>
      </c>
      <c r="K434" s="1">
        <v>6.1124437021231402E-2</v>
      </c>
      <c r="L434" s="1">
        <v>0.73758796359221301</v>
      </c>
      <c r="M434" s="1">
        <v>0.20128759938655599</v>
      </c>
      <c r="N434" s="7">
        <v>3.6643487519354685</v>
      </c>
      <c r="O434" s="14" t="s">
        <v>345</v>
      </c>
      <c r="P434" s="6">
        <v>3.6061999999999999</v>
      </c>
      <c r="Q434" s="1">
        <f t="shared" ref="Q434:Q450" si="13">P434/(I434-1)</f>
        <v>0.60103333333333331</v>
      </c>
    </row>
    <row r="435" spans="1:32">
      <c r="A435" s="9" t="s">
        <v>716</v>
      </c>
      <c r="B435" s="9" t="s">
        <v>117</v>
      </c>
      <c r="C435" s="9" t="s">
        <v>444</v>
      </c>
      <c r="D435" s="9" t="s">
        <v>119</v>
      </c>
      <c r="E435" s="21" t="s">
        <v>345</v>
      </c>
      <c r="F435" s="9" t="s">
        <v>121</v>
      </c>
      <c r="G435" s="20" t="s">
        <v>14</v>
      </c>
      <c r="H435" s="9" t="s">
        <v>138</v>
      </c>
      <c r="I435" s="9">
        <v>7</v>
      </c>
      <c r="J435" s="9" t="s">
        <v>139</v>
      </c>
      <c r="K435" s="1">
        <v>9.1891570710968193E-3</v>
      </c>
      <c r="L435" s="1">
        <v>0.10682510828335499</v>
      </c>
      <c r="M435" s="1">
        <v>0.88398573464554797</v>
      </c>
      <c r="N435" s="7">
        <v>8.2750745480244614</v>
      </c>
      <c r="O435" s="14" t="s">
        <v>345</v>
      </c>
      <c r="P435" s="6">
        <v>3.6061999999999999</v>
      </c>
      <c r="Q435" s="1">
        <f t="shared" si="13"/>
        <v>0.60103333333333331</v>
      </c>
    </row>
    <row r="436" spans="1:32">
      <c r="A436" s="9" t="s">
        <v>716</v>
      </c>
      <c r="B436" s="9" t="s">
        <v>117</v>
      </c>
      <c r="C436" s="9" t="s">
        <v>137</v>
      </c>
      <c r="D436" s="9" t="s">
        <v>119</v>
      </c>
      <c r="E436" s="21" t="s">
        <v>345</v>
      </c>
      <c r="F436" s="9" t="s">
        <v>121</v>
      </c>
      <c r="G436" s="20" t="s">
        <v>14</v>
      </c>
      <c r="H436" s="9" t="s">
        <v>138</v>
      </c>
      <c r="I436" s="9">
        <v>7</v>
      </c>
      <c r="J436" s="9" t="s">
        <v>139</v>
      </c>
      <c r="K436" s="1">
        <v>2.0644804518881801E-2</v>
      </c>
      <c r="L436" s="1">
        <v>0.21773290384098201</v>
      </c>
      <c r="M436" s="1">
        <v>0.76162229164013595</v>
      </c>
      <c r="N436" s="7">
        <v>3.4979659858685181</v>
      </c>
      <c r="O436" s="14" t="s">
        <v>345</v>
      </c>
      <c r="P436" s="6">
        <v>3.6061999999999999</v>
      </c>
      <c r="Q436" s="1">
        <f t="shared" si="13"/>
        <v>0.60103333333333331</v>
      </c>
    </row>
    <row r="437" spans="1:32" ht="13.2">
      <c r="A437" s="28" t="s">
        <v>414</v>
      </c>
      <c r="B437" s="9" t="s">
        <v>117</v>
      </c>
      <c r="C437" s="9" t="s">
        <v>246</v>
      </c>
      <c r="D437" s="9" t="s">
        <v>415</v>
      </c>
      <c r="E437" s="21" t="s">
        <v>120</v>
      </c>
      <c r="F437" s="9" t="s">
        <v>129</v>
      </c>
      <c r="G437" s="20" t="s">
        <v>730</v>
      </c>
      <c r="H437" s="9" t="s">
        <v>416</v>
      </c>
      <c r="I437" s="9">
        <v>19</v>
      </c>
      <c r="J437" s="9" t="s">
        <v>320</v>
      </c>
      <c r="K437" s="1">
        <v>9.3302680000000005E-4</v>
      </c>
      <c r="L437" s="1">
        <v>2.8207415E-3</v>
      </c>
      <c r="M437" s="1">
        <v>0.99624623170000004</v>
      </c>
      <c r="N437" s="7">
        <v>353.185937704678</v>
      </c>
      <c r="O437" s="14" t="s">
        <v>345</v>
      </c>
      <c r="P437" s="14">
        <v>1</v>
      </c>
      <c r="Q437" s="1">
        <f t="shared" si="13"/>
        <v>5.5555555555555552E-2</v>
      </c>
    </row>
    <row r="438" spans="1:32" s="3" customFormat="1" ht="13.2">
      <c r="A438" s="28" t="s">
        <v>414</v>
      </c>
      <c r="B438" s="9" t="s">
        <v>117</v>
      </c>
      <c r="C438" s="9" t="s">
        <v>417</v>
      </c>
      <c r="D438" s="9" t="s">
        <v>415</v>
      </c>
      <c r="E438" s="21" t="s">
        <v>120</v>
      </c>
      <c r="F438" s="9" t="s">
        <v>129</v>
      </c>
      <c r="G438" s="20" t="s">
        <v>730</v>
      </c>
      <c r="H438" s="9" t="s">
        <v>416</v>
      </c>
      <c r="I438" s="9">
        <v>19</v>
      </c>
      <c r="J438" s="9" t="s">
        <v>320</v>
      </c>
      <c r="K438" s="1">
        <v>3.9810480000000001E-3</v>
      </c>
      <c r="L438" s="1">
        <v>1.420388E-2</v>
      </c>
      <c r="M438" s="1">
        <v>0.98181507199999996</v>
      </c>
      <c r="N438" s="7">
        <v>69.123019344010217</v>
      </c>
      <c r="O438" s="14" t="s">
        <v>345</v>
      </c>
      <c r="P438" s="14">
        <v>1</v>
      </c>
      <c r="Q438" s="1">
        <f t="shared" si="13"/>
        <v>5.5555555555555552E-2</v>
      </c>
      <c r="R438" s="9"/>
      <c r="S438" s="9"/>
      <c r="T438" s="9"/>
      <c r="U438" s="9"/>
      <c r="V438" s="9"/>
      <c r="W438" s="9"/>
      <c r="X438" s="9"/>
      <c r="Y438" s="9"/>
      <c r="Z438" s="9"/>
      <c r="AA438" s="9"/>
      <c r="AB438" s="9"/>
      <c r="AC438" s="9"/>
      <c r="AD438" s="9"/>
      <c r="AE438" s="9"/>
      <c r="AF438" s="9"/>
    </row>
    <row r="439" spans="1:32" ht="13.2">
      <c r="A439" s="28" t="s">
        <v>576</v>
      </c>
      <c r="B439" s="9" t="s">
        <v>126</v>
      </c>
      <c r="C439" s="9" t="s">
        <v>577</v>
      </c>
      <c r="D439" s="9" t="s">
        <v>119</v>
      </c>
      <c r="E439" s="21" t="s">
        <v>345</v>
      </c>
      <c r="F439" s="9" t="s">
        <v>121</v>
      </c>
      <c r="G439" s="20" t="s">
        <v>14</v>
      </c>
      <c r="H439" s="9" t="s">
        <v>578</v>
      </c>
      <c r="I439" s="9">
        <v>7</v>
      </c>
      <c r="J439" s="9" t="s">
        <v>160</v>
      </c>
      <c r="K439" s="1">
        <v>5.7843770000000003E-2</v>
      </c>
      <c r="L439" s="1">
        <v>0.69936164999999995</v>
      </c>
      <c r="M439" s="1">
        <v>0.24279458000000001</v>
      </c>
      <c r="N439" s="7">
        <v>2.8804664832303915</v>
      </c>
      <c r="O439" s="14" t="s">
        <v>345</v>
      </c>
      <c r="P439" s="14">
        <v>10.199999999999999</v>
      </c>
      <c r="Q439" s="1">
        <f t="shared" si="13"/>
        <v>1.7</v>
      </c>
    </row>
    <row r="440" spans="1:32" s="3" customFormat="1" ht="13.2">
      <c r="A440" s="28" t="s">
        <v>576</v>
      </c>
      <c r="B440" s="9" t="s">
        <v>126</v>
      </c>
      <c r="C440" s="9" t="s">
        <v>579</v>
      </c>
      <c r="D440" s="9" t="s">
        <v>119</v>
      </c>
      <c r="E440" s="21" t="s">
        <v>345</v>
      </c>
      <c r="F440" s="9" t="s">
        <v>121</v>
      </c>
      <c r="G440" s="20" t="s">
        <v>14</v>
      </c>
      <c r="H440" s="9" t="s">
        <v>578</v>
      </c>
      <c r="I440" s="9">
        <v>13</v>
      </c>
      <c r="J440" s="9" t="s">
        <v>160</v>
      </c>
      <c r="K440" s="1">
        <v>2.84024E-3</v>
      </c>
      <c r="L440" s="1">
        <v>1.2261309999999999E-2</v>
      </c>
      <c r="M440" s="1">
        <v>0.98489844999999998</v>
      </c>
      <c r="N440" s="7">
        <v>80.325711526745508</v>
      </c>
      <c r="O440" s="14" t="s">
        <v>345</v>
      </c>
      <c r="P440" s="14">
        <v>10.199999999999999</v>
      </c>
      <c r="Q440" s="1">
        <f t="shared" si="13"/>
        <v>0.85</v>
      </c>
      <c r="R440" s="9"/>
      <c r="S440" s="9"/>
      <c r="T440" s="9"/>
      <c r="U440" s="9"/>
      <c r="V440" s="9"/>
      <c r="W440" s="9"/>
      <c r="X440" s="9"/>
      <c r="Y440" s="9"/>
      <c r="Z440" s="9"/>
      <c r="AA440" s="9"/>
      <c r="AB440" s="9"/>
      <c r="AC440" s="9"/>
      <c r="AD440" s="9"/>
      <c r="AE440" s="9"/>
      <c r="AF440" s="9"/>
    </row>
    <row r="441" spans="1:32" ht="13.2">
      <c r="A441" s="28" t="s">
        <v>576</v>
      </c>
      <c r="B441" s="9" t="s">
        <v>126</v>
      </c>
      <c r="C441" s="9" t="s">
        <v>271</v>
      </c>
      <c r="D441" s="9" t="s">
        <v>119</v>
      </c>
      <c r="E441" s="21" t="s">
        <v>345</v>
      </c>
      <c r="F441" s="9" t="s">
        <v>121</v>
      </c>
      <c r="G441" s="20" t="s">
        <v>14</v>
      </c>
      <c r="H441" s="9" t="s">
        <v>578</v>
      </c>
      <c r="I441" s="9">
        <v>17</v>
      </c>
      <c r="J441" s="9" t="s">
        <v>160</v>
      </c>
      <c r="K441" s="1">
        <v>5.3043819999999998E-2</v>
      </c>
      <c r="L441" s="1">
        <v>6.564499E-2</v>
      </c>
      <c r="M441" s="1">
        <v>0.88131119000000002</v>
      </c>
      <c r="N441" s="7">
        <v>13.425414338550436</v>
      </c>
      <c r="O441" s="14" t="s">
        <v>345</v>
      </c>
      <c r="P441" s="14">
        <v>10.199999999999999</v>
      </c>
      <c r="Q441" s="1">
        <f t="shared" si="13"/>
        <v>0.63749999999999996</v>
      </c>
    </row>
    <row r="442" spans="1:32" ht="13.2">
      <c r="A442" s="28" t="s">
        <v>576</v>
      </c>
      <c r="B442" s="9" t="s">
        <v>126</v>
      </c>
      <c r="C442" s="9" t="s">
        <v>585</v>
      </c>
      <c r="D442" s="9" t="s">
        <v>586</v>
      </c>
      <c r="E442" s="21" t="s">
        <v>345</v>
      </c>
      <c r="F442" s="9" t="s">
        <v>121</v>
      </c>
      <c r="G442" s="20" t="s">
        <v>14</v>
      </c>
      <c r="H442" s="9" t="s">
        <v>578</v>
      </c>
      <c r="I442" s="9">
        <v>16</v>
      </c>
      <c r="J442" s="9" t="s">
        <v>160</v>
      </c>
      <c r="K442" s="1">
        <v>6.5511880000000003E-3</v>
      </c>
      <c r="L442" s="1">
        <v>2.4192828999999999E-2</v>
      </c>
      <c r="M442" s="1">
        <v>0.96925598199999996</v>
      </c>
      <c r="N442" s="7">
        <v>40.063771872235364</v>
      </c>
      <c r="O442" s="14" t="s">
        <v>345</v>
      </c>
      <c r="P442" s="14">
        <v>10.199999999999999</v>
      </c>
      <c r="Q442" s="1">
        <f t="shared" si="13"/>
        <v>0.67999999999999994</v>
      </c>
    </row>
    <row r="443" spans="1:32" ht="13.2">
      <c r="A443" s="28" t="s">
        <v>576</v>
      </c>
      <c r="B443" s="9" t="s">
        <v>126</v>
      </c>
      <c r="C443" s="9" t="s">
        <v>121</v>
      </c>
      <c r="D443" s="9" t="s">
        <v>180</v>
      </c>
      <c r="E443" s="21" t="s">
        <v>345</v>
      </c>
      <c r="F443" s="9" t="s">
        <v>121</v>
      </c>
      <c r="G443" s="20" t="s">
        <v>14</v>
      </c>
      <c r="H443" s="9" t="s">
        <v>578</v>
      </c>
      <c r="I443" s="9">
        <v>17</v>
      </c>
      <c r="J443" s="9" t="s">
        <v>160</v>
      </c>
      <c r="K443" s="1">
        <v>0.1895934</v>
      </c>
      <c r="L443" s="1">
        <v>0.44806459999999998</v>
      </c>
      <c r="M443" s="1">
        <v>0.362342</v>
      </c>
      <c r="N443" s="7">
        <v>1.2365792538540936</v>
      </c>
      <c r="O443" s="14" t="s">
        <v>120</v>
      </c>
      <c r="P443" s="14">
        <v>10.199999999999999</v>
      </c>
      <c r="Q443" s="1">
        <f t="shared" si="13"/>
        <v>0.63749999999999996</v>
      </c>
      <c r="T443" s="29"/>
      <c r="U443" s="29"/>
      <c r="V443" s="29"/>
      <c r="W443" s="29"/>
      <c r="X443" s="29"/>
      <c r="Y443" s="29"/>
      <c r="Z443" s="29"/>
      <c r="AA443" s="29"/>
      <c r="AB443" s="29"/>
      <c r="AC443" s="29"/>
      <c r="AD443" s="29"/>
      <c r="AE443" s="29"/>
      <c r="AF443" s="29"/>
    </row>
    <row r="444" spans="1:32" ht="13.2">
      <c r="A444" s="28" t="s">
        <v>576</v>
      </c>
      <c r="B444" s="9" t="s">
        <v>126</v>
      </c>
      <c r="C444" s="9" t="s">
        <v>588</v>
      </c>
      <c r="D444" s="9" t="s">
        <v>283</v>
      </c>
      <c r="E444" s="21" t="s">
        <v>345</v>
      </c>
      <c r="F444" s="9" t="s">
        <v>129</v>
      </c>
      <c r="G444" s="20" t="s">
        <v>16</v>
      </c>
      <c r="H444" s="9" t="s">
        <v>578</v>
      </c>
      <c r="I444" s="9">
        <v>17</v>
      </c>
      <c r="J444" s="9" t="s">
        <v>160</v>
      </c>
      <c r="K444" s="1">
        <v>3.4937890000000002E-3</v>
      </c>
      <c r="L444" s="1">
        <v>1.3061021000000001E-2</v>
      </c>
      <c r="M444" s="1">
        <v>0.98344518999999997</v>
      </c>
      <c r="N444" s="7">
        <v>75.296195450570053</v>
      </c>
      <c r="O444" s="14" t="s">
        <v>345</v>
      </c>
      <c r="P444" s="14">
        <v>10.199999999999999</v>
      </c>
      <c r="Q444" s="1">
        <f t="shared" si="13"/>
        <v>0.63749999999999996</v>
      </c>
    </row>
    <row r="445" spans="1:32" ht="13.2">
      <c r="A445" s="28" t="s">
        <v>576</v>
      </c>
      <c r="B445" s="9" t="s">
        <v>126</v>
      </c>
      <c r="C445" s="9" t="s">
        <v>581</v>
      </c>
      <c r="D445" s="9" t="s">
        <v>128</v>
      </c>
      <c r="E445" s="21" t="s">
        <v>345</v>
      </c>
      <c r="F445" s="9" t="s">
        <v>129</v>
      </c>
      <c r="G445" s="20" t="s">
        <v>16</v>
      </c>
      <c r="H445" s="9" t="s">
        <v>578</v>
      </c>
      <c r="I445" s="9">
        <v>15</v>
      </c>
      <c r="J445" s="9" t="s">
        <v>160</v>
      </c>
      <c r="K445" s="1">
        <v>0.22736888</v>
      </c>
      <c r="L445" s="1">
        <v>0.70400556000000003</v>
      </c>
      <c r="M445" s="1">
        <v>6.8625560000000002E-2</v>
      </c>
      <c r="N445" s="7">
        <v>3.0963145000318426</v>
      </c>
      <c r="O445" s="14" t="s">
        <v>345</v>
      </c>
      <c r="P445" s="14">
        <v>10.199999999999999</v>
      </c>
      <c r="Q445" s="1">
        <f t="shared" si="13"/>
        <v>0.72857142857142854</v>
      </c>
    </row>
    <row r="446" spans="1:32" ht="13.2">
      <c r="A446" s="28" t="s">
        <v>576</v>
      </c>
      <c r="B446" s="9" t="s">
        <v>126</v>
      </c>
      <c r="C446" s="9" t="s">
        <v>587</v>
      </c>
      <c r="D446" s="9" t="s">
        <v>283</v>
      </c>
      <c r="E446" s="21" t="s">
        <v>345</v>
      </c>
      <c r="F446" s="9" t="s">
        <v>129</v>
      </c>
      <c r="G446" s="20" t="s">
        <v>16</v>
      </c>
      <c r="H446" s="9" t="s">
        <v>578</v>
      </c>
      <c r="I446" s="9">
        <v>17</v>
      </c>
      <c r="J446" s="9" t="s">
        <v>160</v>
      </c>
      <c r="K446" s="1">
        <v>0.26300000000000001</v>
      </c>
      <c r="L446" s="1">
        <v>0.66</v>
      </c>
      <c r="M446" s="1">
        <v>7.6999999999999999E-2</v>
      </c>
      <c r="N446" s="7">
        <v>2.5095057034220534</v>
      </c>
      <c r="O446" s="14" t="s">
        <v>120</v>
      </c>
      <c r="P446" s="14">
        <v>10.199999999999999</v>
      </c>
      <c r="Q446" s="1">
        <f t="shared" si="13"/>
        <v>0.63749999999999996</v>
      </c>
    </row>
    <row r="447" spans="1:32" ht="13.2">
      <c r="A447" s="28" t="s">
        <v>576</v>
      </c>
      <c r="B447" s="9" t="s">
        <v>126</v>
      </c>
      <c r="C447" s="9" t="s">
        <v>582</v>
      </c>
      <c r="D447" s="9" t="s">
        <v>583</v>
      </c>
      <c r="E447" s="21" t="s">
        <v>120</v>
      </c>
      <c r="F447" s="9" t="s">
        <v>129</v>
      </c>
      <c r="G447" s="20" t="s">
        <v>730</v>
      </c>
      <c r="H447" s="9" t="s">
        <v>578</v>
      </c>
      <c r="I447" s="9">
        <v>15</v>
      </c>
      <c r="J447" s="9" t="s">
        <v>160</v>
      </c>
      <c r="K447" s="1">
        <v>0.32346708000000002</v>
      </c>
      <c r="L447" s="1">
        <v>0.67368309299999996</v>
      </c>
      <c r="M447" s="1">
        <v>2.8498270000000001E-3</v>
      </c>
      <c r="N447" s="7">
        <v>2.0826944522453412</v>
      </c>
      <c r="O447" s="14" t="s">
        <v>120</v>
      </c>
      <c r="P447" s="14">
        <v>10.199999999999999</v>
      </c>
      <c r="Q447" s="1">
        <f t="shared" si="13"/>
        <v>0.72857142857142854</v>
      </c>
    </row>
    <row r="448" spans="1:32" s="2" customFormat="1" ht="13.2">
      <c r="A448" s="28" t="s">
        <v>576</v>
      </c>
      <c r="B448" s="9" t="s">
        <v>126</v>
      </c>
      <c r="C448" s="9" t="s">
        <v>164</v>
      </c>
      <c r="D448" s="9" t="s">
        <v>584</v>
      </c>
      <c r="E448" s="21" t="s">
        <v>120</v>
      </c>
      <c r="F448" s="9" t="s">
        <v>129</v>
      </c>
      <c r="G448" s="20" t="s">
        <v>16</v>
      </c>
      <c r="H448" s="9" t="s">
        <v>578</v>
      </c>
      <c r="I448" s="9">
        <v>15</v>
      </c>
      <c r="J448" s="9" t="s">
        <v>160</v>
      </c>
      <c r="K448" s="1">
        <v>0.21937470000000001</v>
      </c>
      <c r="L448" s="1">
        <v>0.76919519000000003</v>
      </c>
      <c r="M448" s="1">
        <v>1.143012E-2</v>
      </c>
      <c r="N448" s="7">
        <v>3.5063076553495001</v>
      </c>
      <c r="O448" s="14" t="s">
        <v>345</v>
      </c>
      <c r="P448" s="14">
        <v>10.199999999999999</v>
      </c>
      <c r="Q448" s="1">
        <f t="shared" si="13"/>
        <v>0.72857142857142854</v>
      </c>
      <c r="R448" s="9"/>
      <c r="S448" s="9"/>
      <c r="T448" s="9"/>
      <c r="U448" s="9"/>
      <c r="V448" s="9"/>
      <c r="W448" s="9"/>
      <c r="X448" s="9"/>
      <c r="Y448" s="9"/>
      <c r="Z448" s="9"/>
      <c r="AA448" s="9"/>
      <c r="AB448" s="9"/>
      <c r="AC448" s="9"/>
      <c r="AD448" s="9"/>
      <c r="AE448" s="9"/>
      <c r="AF448" s="9"/>
    </row>
    <row r="449" spans="1:32" ht="13.2">
      <c r="A449" s="28" t="s">
        <v>576</v>
      </c>
      <c r="B449" s="9" t="s">
        <v>126</v>
      </c>
      <c r="C449" s="9" t="s">
        <v>166</v>
      </c>
      <c r="D449" s="9" t="s">
        <v>584</v>
      </c>
      <c r="E449" s="21" t="s">
        <v>120</v>
      </c>
      <c r="F449" s="9" t="s">
        <v>129</v>
      </c>
      <c r="G449" s="20" t="s">
        <v>16</v>
      </c>
      <c r="H449" s="9" t="s">
        <v>578</v>
      </c>
      <c r="I449" s="9">
        <v>15</v>
      </c>
      <c r="J449" s="9" t="s">
        <v>160</v>
      </c>
      <c r="K449" s="1">
        <v>1.1282530000000001E-2</v>
      </c>
      <c r="L449" s="1">
        <v>2.9085360000000001E-2</v>
      </c>
      <c r="M449" s="1">
        <v>0.95963211000000004</v>
      </c>
      <c r="N449" s="7">
        <v>32.993647319476189</v>
      </c>
      <c r="O449" s="14" t="s">
        <v>345</v>
      </c>
      <c r="P449" s="14">
        <v>10.199999999999999</v>
      </c>
      <c r="Q449" s="1">
        <f t="shared" si="13"/>
        <v>0.72857142857142854</v>
      </c>
    </row>
    <row r="450" spans="1:32" ht="13.2">
      <c r="A450" s="28" t="s">
        <v>576</v>
      </c>
      <c r="B450" s="9" t="s">
        <v>126</v>
      </c>
      <c r="C450" s="9" t="s">
        <v>580</v>
      </c>
      <c r="D450" s="9" t="s">
        <v>485</v>
      </c>
      <c r="E450" s="21" t="s">
        <v>120</v>
      </c>
      <c r="F450" s="9" t="s">
        <v>248</v>
      </c>
      <c r="G450" s="20" t="s">
        <v>16</v>
      </c>
      <c r="H450" s="9" t="s">
        <v>578</v>
      </c>
      <c r="I450" s="9">
        <v>14</v>
      </c>
      <c r="J450" s="9" t="s">
        <v>160</v>
      </c>
      <c r="K450" s="1">
        <v>0.28946569999999999</v>
      </c>
      <c r="L450" s="1">
        <v>0.59730329999999998</v>
      </c>
      <c r="M450" s="1">
        <v>0.113231</v>
      </c>
      <c r="N450" s="7">
        <v>2.0634683142078662</v>
      </c>
      <c r="O450" s="14" t="s">
        <v>120</v>
      </c>
      <c r="P450" s="14">
        <v>10.199999999999999</v>
      </c>
      <c r="Q450" s="1">
        <f t="shared" si="13"/>
        <v>0.7846153846153846</v>
      </c>
    </row>
    <row r="451" spans="1:32">
      <c r="A451" s="9" t="s">
        <v>190</v>
      </c>
      <c r="B451" s="9" t="s">
        <v>126</v>
      </c>
      <c r="C451" s="9" t="s">
        <v>191</v>
      </c>
      <c r="D451" s="9" t="s">
        <v>180</v>
      </c>
      <c r="E451" s="21" t="s">
        <v>345</v>
      </c>
      <c r="F451" s="9" t="s">
        <v>121</v>
      </c>
      <c r="G451" s="20" t="s">
        <v>16</v>
      </c>
      <c r="H451" s="9" t="s">
        <v>188</v>
      </c>
      <c r="I451" s="9">
        <v>21</v>
      </c>
      <c r="J451" s="9" t="s">
        <v>123</v>
      </c>
      <c r="K451" s="1">
        <v>0.4890951</v>
      </c>
      <c r="L451" s="1">
        <v>0.5109049</v>
      </c>
      <c r="M451" s="1">
        <v>1.8570240000000001E-8</v>
      </c>
      <c r="N451" s="7">
        <v>1.0445921457810556</v>
      </c>
      <c r="O451" s="14" t="s">
        <v>120</v>
      </c>
      <c r="P451" s="14" t="s">
        <v>730</v>
      </c>
      <c r="Q451" s="14" t="s">
        <v>730</v>
      </c>
    </row>
    <row r="452" spans="1:32" ht="13.2">
      <c r="A452" s="28" t="s">
        <v>353</v>
      </c>
      <c r="B452" s="9" t="s">
        <v>126</v>
      </c>
      <c r="C452" s="9" t="s">
        <v>351</v>
      </c>
      <c r="D452" s="9" t="s">
        <v>119</v>
      </c>
      <c r="E452" s="21" t="s">
        <v>345</v>
      </c>
      <c r="F452" s="9" t="s">
        <v>121</v>
      </c>
      <c r="G452" s="20" t="s">
        <v>16</v>
      </c>
      <c r="H452" s="9" t="s">
        <v>350</v>
      </c>
      <c r="I452" s="9">
        <v>42</v>
      </c>
      <c r="J452" s="9" t="s">
        <v>177</v>
      </c>
      <c r="K452" s="1">
        <v>8.9918199999999993E-3</v>
      </c>
      <c r="L452" s="1">
        <v>2.3346780000000001E-2</v>
      </c>
      <c r="M452" s="1">
        <v>0.9676614</v>
      </c>
      <c r="N452" s="7">
        <v>41.447317360252676</v>
      </c>
      <c r="O452" s="14" t="s">
        <v>345</v>
      </c>
      <c r="P452" s="14" t="s">
        <v>730</v>
      </c>
      <c r="Q452" s="14" t="s">
        <v>730</v>
      </c>
      <c r="T452" s="3"/>
      <c r="U452" s="3"/>
      <c r="V452" s="3"/>
      <c r="W452" s="3"/>
      <c r="X452" s="3"/>
      <c r="Y452" s="3"/>
      <c r="Z452" s="3"/>
      <c r="AA452" s="3"/>
      <c r="AB452" s="3"/>
      <c r="AC452" s="3"/>
      <c r="AD452" s="3"/>
      <c r="AE452" s="3"/>
      <c r="AF452" s="3"/>
    </row>
    <row r="453" spans="1:32" ht="13.2">
      <c r="A453" s="28" t="s">
        <v>353</v>
      </c>
      <c r="B453" s="9" t="s">
        <v>126</v>
      </c>
      <c r="C453" s="9" t="s">
        <v>349</v>
      </c>
      <c r="D453" s="9" t="s">
        <v>135</v>
      </c>
      <c r="E453" s="21" t="s">
        <v>345</v>
      </c>
      <c r="F453" s="9" t="s">
        <v>129</v>
      </c>
      <c r="G453" s="20" t="s">
        <v>16</v>
      </c>
      <c r="H453" s="9" t="s">
        <v>350</v>
      </c>
      <c r="I453" s="9">
        <v>42</v>
      </c>
      <c r="J453" s="9" t="s">
        <v>177</v>
      </c>
      <c r="K453" s="1">
        <v>0.37626310000000002</v>
      </c>
      <c r="L453" s="1">
        <v>0.62372430000000001</v>
      </c>
      <c r="M453" s="1">
        <v>1.262107E-5</v>
      </c>
      <c r="N453" s="7">
        <v>1.6576812873757751</v>
      </c>
      <c r="O453" s="14" t="s">
        <v>120</v>
      </c>
      <c r="P453" s="14" t="s">
        <v>730</v>
      </c>
      <c r="Q453" s="14" t="s">
        <v>730</v>
      </c>
      <c r="T453" s="3"/>
      <c r="U453" s="3"/>
      <c r="V453" s="3"/>
      <c r="W453" s="3"/>
      <c r="X453" s="3"/>
      <c r="Y453" s="3"/>
      <c r="Z453" s="3"/>
      <c r="AA453" s="3"/>
      <c r="AB453" s="3"/>
      <c r="AC453" s="3"/>
      <c r="AD453" s="3"/>
      <c r="AE453" s="3"/>
      <c r="AF453" s="3"/>
    </row>
    <row r="454" spans="1:32" ht="13.2">
      <c r="A454" s="28" t="s">
        <v>353</v>
      </c>
      <c r="B454" s="9" t="s">
        <v>126</v>
      </c>
      <c r="C454" s="9" t="s">
        <v>345</v>
      </c>
      <c r="D454" s="9" t="s">
        <v>135</v>
      </c>
      <c r="E454" s="21" t="s">
        <v>345</v>
      </c>
      <c r="F454" s="9" t="s">
        <v>129</v>
      </c>
      <c r="G454" s="20" t="s">
        <v>16</v>
      </c>
      <c r="H454" s="9" t="s">
        <v>350</v>
      </c>
      <c r="I454" s="9">
        <v>42</v>
      </c>
      <c r="J454" s="9" t="s">
        <v>177</v>
      </c>
      <c r="K454" s="1">
        <v>0.36749880000000001</v>
      </c>
      <c r="L454" s="1">
        <v>0.63250090000000003</v>
      </c>
      <c r="M454" s="1">
        <v>3.255797E-7</v>
      </c>
      <c r="N454" s="7">
        <v>1.7210965042606943</v>
      </c>
      <c r="O454" s="14" t="s">
        <v>120</v>
      </c>
      <c r="P454" s="14" t="s">
        <v>730</v>
      </c>
      <c r="Q454" s="14" t="s">
        <v>730</v>
      </c>
      <c r="T454" s="3"/>
      <c r="U454" s="3"/>
      <c r="V454" s="3"/>
      <c r="W454" s="3"/>
      <c r="X454" s="3"/>
      <c r="Y454" s="3"/>
      <c r="Z454" s="3"/>
      <c r="AA454" s="3"/>
      <c r="AB454" s="3"/>
      <c r="AC454" s="3"/>
      <c r="AD454" s="3"/>
      <c r="AE454" s="3"/>
      <c r="AF454" s="3"/>
    </row>
    <row r="455" spans="1:32" ht="13.2">
      <c r="A455" s="28" t="s">
        <v>348</v>
      </c>
      <c r="B455" s="9" t="s">
        <v>126</v>
      </c>
      <c r="C455" s="9" t="s">
        <v>333</v>
      </c>
      <c r="D455" s="9" t="s">
        <v>135</v>
      </c>
      <c r="E455" s="21" t="s">
        <v>345</v>
      </c>
      <c r="F455" s="9" t="s">
        <v>129</v>
      </c>
      <c r="G455" s="20" t="s">
        <v>14</v>
      </c>
      <c r="H455" s="9" t="s">
        <v>350</v>
      </c>
      <c r="I455" s="9">
        <v>38</v>
      </c>
      <c r="J455" s="9" t="s">
        <v>177</v>
      </c>
      <c r="K455" s="1">
        <v>8.4472359999999998E-5</v>
      </c>
      <c r="L455" s="1">
        <v>2.0461240000000001E-4</v>
      </c>
      <c r="M455" s="1">
        <v>0.99971089999999996</v>
      </c>
      <c r="N455" s="7">
        <v>4885.8764180469998</v>
      </c>
      <c r="O455" s="14" t="s">
        <v>345</v>
      </c>
      <c r="P455" s="14" t="s">
        <v>730</v>
      </c>
      <c r="Q455" s="14" t="s">
        <v>730</v>
      </c>
      <c r="T455" s="3"/>
      <c r="U455" s="3"/>
      <c r="V455" s="3"/>
      <c r="W455" s="3"/>
      <c r="X455" s="3"/>
      <c r="Y455" s="3"/>
      <c r="Z455" s="3"/>
      <c r="AA455" s="3"/>
      <c r="AB455" s="3"/>
      <c r="AC455" s="3"/>
      <c r="AD455" s="3"/>
      <c r="AE455" s="3"/>
      <c r="AF455" s="3"/>
    </row>
    <row r="456" spans="1:32" ht="13.2">
      <c r="A456" s="28" t="s">
        <v>348</v>
      </c>
      <c r="B456" s="9" t="s">
        <v>126</v>
      </c>
      <c r="C456" s="9" t="s">
        <v>352</v>
      </c>
      <c r="D456" s="9" t="s">
        <v>135</v>
      </c>
      <c r="E456" s="21" t="s">
        <v>345</v>
      </c>
      <c r="F456" s="9" t="s">
        <v>129</v>
      </c>
      <c r="G456" s="20" t="s">
        <v>14</v>
      </c>
      <c r="H456" s="9" t="s">
        <v>350</v>
      </c>
      <c r="I456" s="9">
        <v>38</v>
      </c>
      <c r="J456" s="9" t="s">
        <v>177</v>
      </c>
      <c r="K456" s="1">
        <v>2.9775100000000002E-4</v>
      </c>
      <c r="L456" s="1">
        <v>8.4617649999999998E-4</v>
      </c>
      <c r="M456" s="1">
        <v>0.99885607239999996</v>
      </c>
      <c r="N456" s="7">
        <v>1180.4346639264975</v>
      </c>
      <c r="O456" s="14" t="s">
        <v>345</v>
      </c>
      <c r="P456" s="14" t="s">
        <v>730</v>
      </c>
      <c r="Q456" s="14" t="s">
        <v>730</v>
      </c>
      <c r="T456" s="3"/>
      <c r="U456" s="3"/>
      <c r="V456" s="3"/>
      <c r="W456" s="3"/>
      <c r="X456" s="3"/>
      <c r="Y456" s="3"/>
      <c r="Z456" s="3"/>
      <c r="AA456" s="3"/>
      <c r="AB456" s="3"/>
      <c r="AC456" s="3"/>
      <c r="AD456" s="3"/>
      <c r="AE456" s="3"/>
      <c r="AF456" s="3"/>
    </row>
    <row r="457" spans="1:32" ht="13.2">
      <c r="A457" s="28" t="s">
        <v>348</v>
      </c>
      <c r="B457" s="9" t="s">
        <v>126</v>
      </c>
      <c r="C457" s="9" t="s">
        <v>345</v>
      </c>
      <c r="D457" s="9" t="s">
        <v>135</v>
      </c>
      <c r="E457" s="21" t="s">
        <v>345</v>
      </c>
      <c r="F457" s="9" t="s">
        <v>129</v>
      </c>
      <c r="G457" s="20" t="s">
        <v>16</v>
      </c>
      <c r="H457" s="9" t="s">
        <v>350</v>
      </c>
      <c r="I457" s="9">
        <v>38</v>
      </c>
      <c r="J457" s="9" t="s">
        <v>177</v>
      </c>
      <c r="K457" s="1">
        <v>0.14828479999999999</v>
      </c>
      <c r="L457" s="1">
        <v>0.18245149999999999</v>
      </c>
      <c r="M457" s="1">
        <v>0.66926370000000002</v>
      </c>
      <c r="N457" s="7">
        <v>3.6681731857507343</v>
      </c>
      <c r="O457" s="14" t="s">
        <v>345</v>
      </c>
      <c r="P457" s="14" t="s">
        <v>730</v>
      </c>
      <c r="Q457" s="14" t="s">
        <v>730</v>
      </c>
      <c r="T457" s="3"/>
      <c r="U457" s="3"/>
      <c r="V457" s="3"/>
      <c r="W457" s="3"/>
      <c r="X457" s="3"/>
      <c r="Y457" s="3"/>
      <c r="Z457" s="3"/>
      <c r="AA457" s="3"/>
      <c r="AB457" s="3"/>
      <c r="AC457" s="3"/>
      <c r="AD457" s="3"/>
      <c r="AE457" s="3"/>
      <c r="AF457" s="3"/>
    </row>
    <row r="458" spans="1:32" ht="13.2">
      <c r="A458" s="28" t="s">
        <v>348</v>
      </c>
      <c r="B458" s="9" t="s">
        <v>126</v>
      </c>
      <c r="C458" s="9" t="s">
        <v>349</v>
      </c>
      <c r="D458" s="9" t="s">
        <v>135</v>
      </c>
      <c r="E458" s="21" t="s">
        <v>345</v>
      </c>
      <c r="F458" s="9" t="s">
        <v>129</v>
      </c>
      <c r="G458" s="20" t="s">
        <v>16</v>
      </c>
      <c r="H458" s="9" t="s">
        <v>350</v>
      </c>
      <c r="I458" s="9">
        <v>38</v>
      </c>
      <c r="J458" s="9" t="s">
        <v>177</v>
      </c>
      <c r="K458" s="1">
        <v>0.34750950000000003</v>
      </c>
      <c r="L458" s="1">
        <v>0.44853730000000003</v>
      </c>
      <c r="M458" s="1">
        <v>0.2039533</v>
      </c>
      <c r="N458" s="7">
        <v>1.2907195342861131</v>
      </c>
      <c r="O458" s="14" t="s">
        <v>120</v>
      </c>
      <c r="P458" s="14" t="s">
        <v>730</v>
      </c>
      <c r="Q458" s="14" t="s">
        <v>730</v>
      </c>
      <c r="T458" s="3"/>
      <c r="U458" s="3"/>
      <c r="V458" s="3"/>
      <c r="W458" s="3"/>
      <c r="X458" s="3"/>
      <c r="Y458" s="3"/>
      <c r="Z458" s="3"/>
      <c r="AA458" s="3"/>
      <c r="AB458" s="3"/>
      <c r="AC458" s="3"/>
      <c r="AD458" s="3"/>
      <c r="AE458" s="3"/>
      <c r="AF458" s="3"/>
    </row>
    <row r="459" spans="1:32" ht="13.2">
      <c r="A459" s="28" t="s">
        <v>348</v>
      </c>
      <c r="B459" s="9" t="s">
        <v>126</v>
      </c>
      <c r="C459" s="9" t="s">
        <v>351</v>
      </c>
      <c r="D459" s="9" t="s">
        <v>119</v>
      </c>
      <c r="E459" s="21" t="s">
        <v>345</v>
      </c>
      <c r="F459" s="9" t="s">
        <v>121</v>
      </c>
      <c r="G459" s="20" t="s">
        <v>16</v>
      </c>
      <c r="H459" s="9" t="s">
        <v>350</v>
      </c>
      <c r="I459" s="9">
        <v>38</v>
      </c>
      <c r="J459" s="9" t="s">
        <v>177</v>
      </c>
      <c r="K459" s="1">
        <v>0.10097100000000001</v>
      </c>
      <c r="L459" s="1">
        <v>0.30596410000000002</v>
      </c>
      <c r="M459" s="1">
        <v>0.59306490000000001</v>
      </c>
      <c r="N459" s="7">
        <v>1.9383479957289107</v>
      </c>
      <c r="O459" s="14" t="s">
        <v>120</v>
      </c>
      <c r="P459" s="14" t="s">
        <v>730</v>
      </c>
      <c r="Q459" s="14" t="s">
        <v>730</v>
      </c>
      <c r="T459" s="3"/>
      <c r="U459" s="3"/>
      <c r="V459" s="3"/>
      <c r="W459" s="3"/>
      <c r="X459" s="3"/>
      <c r="Y459" s="3"/>
      <c r="Z459" s="3"/>
      <c r="AA459" s="3"/>
      <c r="AB459" s="3"/>
      <c r="AC459" s="3"/>
      <c r="AD459" s="3"/>
      <c r="AE459" s="3"/>
      <c r="AF459" s="3"/>
    </row>
    <row r="460" spans="1:32">
      <c r="A460" s="9" t="s">
        <v>374</v>
      </c>
      <c r="B460" s="9" t="s">
        <v>117</v>
      </c>
      <c r="C460" s="9" t="s">
        <v>375</v>
      </c>
      <c r="D460" s="9" t="s">
        <v>135</v>
      </c>
      <c r="E460" s="21" t="s">
        <v>345</v>
      </c>
      <c r="F460" s="9" t="s">
        <v>135</v>
      </c>
      <c r="G460" s="20" t="s">
        <v>16</v>
      </c>
      <c r="H460" s="9" t="s">
        <v>376</v>
      </c>
      <c r="I460" s="9">
        <v>29</v>
      </c>
      <c r="J460" s="9" t="s">
        <v>377</v>
      </c>
      <c r="K460" s="1">
        <v>4.3122440000000003E-6</v>
      </c>
      <c r="L460" s="1">
        <v>1.373108E-5</v>
      </c>
      <c r="M460" s="1">
        <v>0.99998200000000004</v>
      </c>
      <c r="N460" s="7">
        <v>72826.172449654361</v>
      </c>
      <c r="O460" s="14" t="s">
        <v>345</v>
      </c>
      <c r="P460" s="6">
        <v>2.88</v>
      </c>
      <c r="Q460" s="1">
        <f t="shared" ref="Q460:Q491" si="14">P460/(I460-1)</f>
        <v>0.10285714285714286</v>
      </c>
      <c r="T460" s="3"/>
      <c r="U460" s="3"/>
      <c r="V460" s="3"/>
      <c r="W460" s="3"/>
      <c r="X460" s="3"/>
      <c r="Y460" s="3"/>
      <c r="Z460" s="3"/>
      <c r="AA460" s="3"/>
      <c r="AB460" s="3"/>
      <c r="AC460" s="3"/>
      <c r="AD460" s="3"/>
      <c r="AE460" s="3"/>
      <c r="AF460" s="3"/>
    </row>
    <row r="461" spans="1:32">
      <c r="A461" s="9" t="s">
        <v>374</v>
      </c>
      <c r="B461" s="9" t="s">
        <v>117</v>
      </c>
      <c r="C461" s="9" t="s">
        <v>379</v>
      </c>
      <c r="D461" s="9" t="s">
        <v>128</v>
      </c>
      <c r="E461" s="21" t="s">
        <v>345</v>
      </c>
      <c r="F461" s="9" t="s">
        <v>129</v>
      </c>
      <c r="G461" s="20" t="s">
        <v>16</v>
      </c>
      <c r="H461" s="9" t="s">
        <v>376</v>
      </c>
      <c r="I461" s="9">
        <v>29</v>
      </c>
      <c r="J461" s="9" t="s">
        <v>377</v>
      </c>
      <c r="K461" s="1">
        <v>8.7833330000000001E-7</v>
      </c>
      <c r="L461" s="1">
        <v>2.5125090000000001E-7</v>
      </c>
      <c r="M461" s="1">
        <v>0.99999970000000005</v>
      </c>
      <c r="N461" s="7">
        <v>1138519.6257502704</v>
      </c>
      <c r="O461" s="14" t="s">
        <v>345</v>
      </c>
      <c r="P461" s="6">
        <v>3.33</v>
      </c>
      <c r="Q461" s="1">
        <f t="shared" si="14"/>
        <v>0.11892857142857143</v>
      </c>
      <c r="T461" s="3"/>
      <c r="U461" s="3"/>
      <c r="V461" s="3"/>
      <c r="W461" s="3"/>
      <c r="X461" s="3"/>
      <c r="Y461" s="3"/>
      <c r="Z461" s="3"/>
      <c r="AA461" s="3"/>
      <c r="AB461" s="3"/>
      <c r="AC461" s="3"/>
      <c r="AD461" s="3"/>
      <c r="AE461" s="3"/>
      <c r="AF461" s="3"/>
    </row>
    <row r="462" spans="1:32">
      <c r="A462" s="9" t="s">
        <v>374</v>
      </c>
      <c r="B462" s="9" t="s">
        <v>117</v>
      </c>
      <c r="C462" s="9" t="s">
        <v>380</v>
      </c>
      <c r="D462" s="9" t="s">
        <v>128</v>
      </c>
      <c r="E462" s="21" t="s">
        <v>345</v>
      </c>
      <c r="F462" s="9" t="s">
        <v>129</v>
      </c>
      <c r="G462" s="20" t="s">
        <v>16</v>
      </c>
      <c r="H462" s="9" t="s">
        <v>376</v>
      </c>
      <c r="I462" s="9">
        <v>29</v>
      </c>
      <c r="J462" s="9" t="s">
        <v>377</v>
      </c>
      <c r="K462" s="1">
        <v>5.5875209999999996E-4</v>
      </c>
      <c r="L462" s="1">
        <v>1.6142754E-3</v>
      </c>
      <c r="M462" s="1">
        <v>0.99782697249999996</v>
      </c>
      <c r="N462" s="7">
        <v>618.1268527662628</v>
      </c>
      <c r="O462" s="14" t="s">
        <v>345</v>
      </c>
      <c r="P462" s="6">
        <v>3.35</v>
      </c>
      <c r="Q462" s="1">
        <f t="shared" si="14"/>
        <v>0.11964285714285715</v>
      </c>
    </row>
    <row r="463" spans="1:32">
      <c r="A463" s="9" t="s">
        <v>374</v>
      </c>
      <c r="B463" s="9" t="s">
        <v>117</v>
      </c>
      <c r="C463" s="9" t="s">
        <v>378</v>
      </c>
      <c r="D463" s="9" t="s">
        <v>135</v>
      </c>
      <c r="E463" s="21" t="s">
        <v>345</v>
      </c>
      <c r="F463" s="9" t="s">
        <v>135</v>
      </c>
      <c r="G463" s="20" t="s">
        <v>16</v>
      </c>
      <c r="H463" s="9" t="s">
        <v>376</v>
      </c>
      <c r="I463" s="9">
        <v>29</v>
      </c>
      <c r="J463" s="9" t="s">
        <v>377</v>
      </c>
      <c r="K463" s="1">
        <v>0</v>
      </c>
      <c r="L463" s="1">
        <v>0</v>
      </c>
      <c r="M463" s="1">
        <v>1</v>
      </c>
      <c r="N463" s="7">
        <v>1</v>
      </c>
      <c r="O463" s="14" t="s">
        <v>120</v>
      </c>
      <c r="P463" s="6">
        <v>3.38</v>
      </c>
      <c r="Q463" s="1">
        <f t="shared" si="14"/>
        <v>0.1207142857142857</v>
      </c>
      <c r="T463" s="3"/>
      <c r="U463" s="3"/>
      <c r="V463" s="3"/>
      <c r="W463" s="3"/>
      <c r="X463" s="3"/>
      <c r="Y463" s="3"/>
      <c r="Z463" s="3"/>
      <c r="AA463" s="3"/>
      <c r="AB463" s="3"/>
      <c r="AC463" s="3"/>
      <c r="AD463" s="3"/>
      <c r="AE463" s="3"/>
      <c r="AF463" s="3"/>
    </row>
    <row r="464" spans="1:32">
      <c r="A464" s="9" t="s">
        <v>475</v>
      </c>
      <c r="B464" s="9" t="s">
        <v>117</v>
      </c>
      <c r="C464" s="9" t="s">
        <v>470</v>
      </c>
      <c r="D464" s="9" t="s">
        <v>471</v>
      </c>
      <c r="E464" s="21" t="s">
        <v>345</v>
      </c>
      <c r="F464" s="9" t="s">
        <v>121</v>
      </c>
      <c r="G464" s="20" t="s">
        <v>14</v>
      </c>
      <c r="H464" s="9" t="s">
        <v>472</v>
      </c>
      <c r="I464" s="9">
        <v>10</v>
      </c>
      <c r="J464" s="9" t="s">
        <v>139</v>
      </c>
      <c r="K464" s="1">
        <v>3.81204313792303E-3</v>
      </c>
      <c r="L464" s="1">
        <v>2.00646850024092E-2</v>
      </c>
      <c r="M464" s="1">
        <v>0.97612327185966796</v>
      </c>
      <c r="N464" s="7">
        <v>48.648821137359654</v>
      </c>
      <c r="O464" s="14" t="s">
        <v>345</v>
      </c>
      <c r="P464" s="6">
        <v>1.771687</v>
      </c>
      <c r="Q464" s="1">
        <f t="shared" si="14"/>
        <v>0.19685411111111112</v>
      </c>
    </row>
    <row r="465" spans="1:32">
      <c r="A465" s="9" t="s">
        <v>475</v>
      </c>
      <c r="B465" s="9" t="s">
        <v>117</v>
      </c>
      <c r="C465" s="9" t="s">
        <v>473</v>
      </c>
      <c r="D465" s="9" t="s">
        <v>474</v>
      </c>
      <c r="E465" s="21" t="s">
        <v>120</v>
      </c>
      <c r="F465" s="9" t="s">
        <v>129</v>
      </c>
      <c r="G465" s="20" t="s">
        <v>730</v>
      </c>
      <c r="H465" s="9" t="s">
        <v>472</v>
      </c>
      <c r="I465" s="9">
        <v>10</v>
      </c>
      <c r="J465" s="9" t="s">
        <v>139</v>
      </c>
      <c r="K465" s="1">
        <v>0.17093148712367801</v>
      </c>
      <c r="L465" s="1">
        <v>0.80853613569280403</v>
      </c>
      <c r="M465" s="1">
        <v>2.0532377183518202E-2</v>
      </c>
      <c r="N465" s="7">
        <v>4.7301766883229961</v>
      </c>
      <c r="O465" s="14" t="s">
        <v>345</v>
      </c>
      <c r="P465" s="6">
        <v>1.771687</v>
      </c>
      <c r="Q465" s="1">
        <f t="shared" si="14"/>
        <v>0.19685411111111112</v>
      </c>
    </row>
    <row r="466" spans="1:32">
      <c r="A466" s="9" t="s">
        <v>475</v>
      </c>
      <c r="B466" s="9" t="s">
        <v>117</v>
      </c>
      <c r="C466" s="9" t="s">
        <v>473</v>
      </c>
      <c r="D466" s="9" t="s">
        <v>474</v>
      </c>
      <c r="E466" s="21" t="s">
        <v>120</v>
      </c>
      <c r="F466" s="9" t="s">
        <v>129</v>
      </c>
      <c r="G466" s="20" t="s">
        <v>730</v>
      </c>
      <c r="H466" s="9" t="s">
        <v>472</v>
      </c>
      <c r="I466" s="9">
        <v>10</v>
      </c>
      <c r="J466" s="9" t="s">
        <v>139</v>
      </c>
      <c r="K466" s="1">
        <v>0.132269694353288</v>
      </c>
      <c r="L466" s="1">
        <v>0.643280763764709</v>
      </c>
      <c r="M466" s="1">
        <v>0.224449541882003</v>
      </c>
      <c r="N466" s="7">
        <v>2.8660373212206993</v>
      </c>
      <c r="O466" s="14" t="s">
        <v>345</v>
      </c>
      <c r="P466" s="6">
        <v>1.771687</v>
      </c>
      <c r="Q466" s="1">
        <f t="shared" si="14"/>
        <v>0.19685411111111112</v>
      </c>
    </row>
    <row r="467" spans="1:32">
      <c r="A467" s="9" t="s">
        <v>475</v>
      </c>
      <c r="B467" s="9" t="s">
        <v>117</v>
      </c>
      <c r="C467" s="9" t="s">
        <v>473</v>
      </c>
      <c r="D467" s="9" t="s">
        <v>474</v>
      </c>
      <c r="E467" s="21" t="s">
        <v>120</v>
      </c>
      <c r="F467" s="9" t="s">
        <v>129</v>
      </c>
      <c r="G467" s="20" t="s">
        <v>730</v>
      </c>
      <c r="H467" s="9" t="s">
        <v>472</v>
      </c>
      <c r="I467" s="9">
        <v>10</v>
      </c>
      <c r="J467" s="9" t="s">
        <v>139</v>
      </c>
      <c r="K467" s="1">
        <v>1.4557302251960599E-2</v>
      </c>
      <c r="L467" s="1">
        <v>6.7854448168240003E-2</v>
      </c>
      <c r="M467" s="1">
        <v>0.91758824957980001</v>
      </c>
      <c r="N467" s="7">
        <v>13.522890161964163</v>
      </c>
      <c r="O467" s="14" t="s">
        <v>345</v>
      </c>
      <c r="P467" s="6">
        <v>1.771687</v>
      </c>
      <c r="Q467" s="1">
        <f t="shared" si="14"/>
        <v>0.19685411111111112</v>
      </c>
    </row>
    <row r="468" spans="1:32">
      <c r="A468" s="9" t="s">
        <v>475</v>
      </c>
      <c r="B468" s="9" t="s">
        <v>117</v>
      </c>
      <c r="C468" s="9" t="s">
        <v>473</v>
      </c>
      <c r="D468" s="9" t="s">
        <v>474</v>
      </c>
      <c r="E468" s="21" t="s">
        <v>120</v>
      </c>
      <c r="F468" s="9" t="s">
        <v>129</v>
      </c>
      <c r="G468" s="20" t="s">
        <v>730</v>
      </c>
      <c r="H468" s="9" t="s">
        <v>472</v>
      </c>
      <c r="I468" s="9">
        <v>10</v>
      </c>
      <c r="J468" s="9" t="s">
        <v>139</v>
      </c>
      <c r="K468" s="1">
        <v>9.3317962213433202E-3</v>
      </c>
      <c r="L468" s="1">
        <v>4.9775664609608E-2</v>
      </c>
      <c r="M468" s="1">
        <v>0.94089253916905002</v>
      </c>
      <c r="N468" s="7">
        <v>18.902661502332471</v>
      </c>
      <c r="O468" s="14" t="s">
        <v>345</v>
      </c>
      <c r="P468" s="6">
        <v>1.771687</v>
      </c>
      <c r="Q468" s="1">
        <f t="shared" si="14"/>
        <v>0.19685411111111112</v>
      </c>
    </row>
    <row r="469" spans="1:32">
      <c r="A469" s="9" t="s">
        <v>475</v>
      </c>
      <c r="B469" s="9" t="s">
        <v>117</v>
      </c>
      <c r="C469" s="9" t="s">
        <v>473</v>
      </c>
      <c r="D469" s="9" t="s">
        <v>474</v>
      </c>
      <c r="E469" s="21" t="s">
        <v>120</v>
      </c>
      <c r="F469" s="9" t="s">
        <v>129</v>
      </c>
      <c r="G469" s="20" t="s">
        <v>730</v>
      </c>
      <c r="H469" s="9" t="s">
        <v>472</v>
      </c>
      <c r="I469" s="9">
        <v>10</v>
      </c>
      <c r="J469" s="9" t="s">
        <v>139</v>
      </c>
      <c r="K469" s="1">
        <v>7.9275192288348201E-3</v>
      </c>
      <c r="L469" s="1">
        <v>4.3922513242953501E-2</v>
      </c>
      <c r="M469" s="1">
        <v>0.94814996752821201</v>
      </c>
      <c r="N469" s="7">
        <v>21.586878744474486</v>
      </c>
      <c r="O469" s="14" t="s">
        <v>345</v>
      </c>
      <c r="P469" s="6">
        <v>1.771687</v>
      </c>
      <c r="Q469" s="1">
        <f t="shared" si="14"/>
        <v>0.19685411111111112</v>
      </c>
    </row>
    <row r="470" spans="1:32">
      <c r="A470" s="9" t="s">
        <v>475</v>
      </c>
      <c r="B470" s="9" t="s">
        <v>117</v>
      </c>
      <c r="C470" s="9" t="s">
        <v>473</v>
      </c>
      <c r="D470" s="9" t="s">
        <v>474</v>
      </c>
      <c r="E470" s="21" t="s">
        <v>120</v>
      </c>
      <c r="F470" s="9" t="s">
        <v>129</v>
      </c>
      <c r="G470" s="20" t="s">
        <v>730</v>
      </c>
      <c r="H470" s="9" t="s">
        <v>472</v>
      </c>
      <c r="I470" s="9">
        <v>10</v>
      </c>
      <c r="J470" s="9" t="s">
        <v>139</v>
      </c>
      <c r="K470" s="1">
        <v>3.2813466505421701E-3</v>
      </c>
      <c r="L470" s="1">
        <v>1.8054570799210998E-2</v>
      </c>
      <c r="M470" s="1">
        <v>0.97866408255024695</v>
      </c>
      <c r="N470" s="7">
        <v>54.205890211082476</v>
      </c>
      <c r="O470" s="14" t="s">
        <v>345</v>
      </c>
      <c r="P470" s="6">
        <v>1.771687</v>
      </c>
      <c r="Q470" s="1">
        <f t="shared" si="14"/>
        <v>0.19685411111111112</v>
      </c>
      <c r="T470" s="2"/>
      <c r="U470" s="2"/>
      <c r="V470" s="2"/>
      <c r="W470" s="2"/>
      <c r="X470" s="2"/>
      <c r="Y470" s="2"/>
      <c r="Z470" s="2"/>
      <c r="AA470" s="2"/>
      <c r="AB470" s="2"/>
      <c r="AC470" s="2"/>
      <c r="AD470" s="2"/>
      <c r="AE470" s="2"/>
      <c r="AF470" s="2"/>
    </row>
    <row r="471" spans="1:32">
      <c r="A471" s="9" t="s">
        <v>475</v>
      </c>
      <c r="B471" s="9" t="s">
        <v>117</v>
      </c>
      <c r="C471" s="9" t="s">
        <v>473</v>
      </c>
      <c r="D471" s="9" t="s">
        <v>474</v>
      </c>
      <c r="E471" s="21" t="s">
        <v>120</v>
      </c>
      <c r="F471" s="9" t="s">
        <v>129</v>
      </c>
      <c r="G471" s="20" t="s">
        <v>730</v>
      </c>
      <c r="H471" s="9" t="s">
        <v>472</v>
      </c>
      <c r="I471" s="9">
        <v>10</v>
      </c>
      <c r="J471" s="9" t="s">
        <v>139</v>
      </c>
      <c r="K471" s="1">
        <v>2.99090980265087E-2</v>
      </c>
      <c r="L471" s="1">
        <v>0.15542575102189601</v>
      </c>
      <c r="M471" s="1">
        <v>0.81466515095159497</v>
      </c>
      <c r="N471" s="7">
        <v>5.2415069291627674</v>
      </c>
      <c r="O471" s="14" t="s">
        <v>345</v>
      </c>
      <c r="P471" s="6">
        <v>1.771687</v>
      </c>
      <c r="Q471" s="1">
        <f t="shared" si="14"/>
        <v>0.19685411111111112</v>
      </c>
      <c r="T471" s="2"/>
      <c r="U471" s="2"/>
      <c r="V471" s="2"/>
      <c r="W471" s="2"/>
      <c r="X471" s="2"/>
      <c r="Y471" s="2"/>
      <c r="Z471" s="2"/>
      <c r="AA471" s="2"/>
      <c r="AB471" s="2"/>
      <c r="AC471" s="2"/>
      <c r="AD471" s="2"/>
      <c r="AE471" s="2"/>
      <c r="AF471" s="2"/>
    </row>
    <row r="472" spans="1:32">
      <c r="A472" s="9" t="s">
        <v>475</v>
      </c>
      <c r="B472" s="9" t="s">
        <v>117</v>
      </c>
      <c r="C472" s="9" t="s">
        <v>473</v>
      </c>
      <c r="D472" s="9" t="s">
        <v>474</v>
      </c>
      <c r="E472" s="21" t="s">
        <v>120</v>
      </c>
      <c r="F472" s="9" t="s">
        <v>129</v>
      </c>
      <c r="G472" s="20" t="s">
        <v>730</v>
      </c>
      <c r="H472" s="9" t="s">
        <v>472</v>
      </c>
      <c r="I472" s="9">
        <v>10</v>
      </c>
      <c r="J472" s="9" t="s">
        <v>139</v>
      </c>
      <c r="K472" s="1">
        <v>2.5906503501519101E-2</v>
      </c>
      <c r="L472" s="1">
        <v>0.14132417207679501</v>
      </c>
      <c r="M472" s="1">
        <v>0.83276932442168605</v>
      </c>
      <c r="N472" s="7">
        <v>5.8926177467302789</v>
      </c>
      <c r="O472" s="14" t="s">
        <v>345</v>
      </c>
      <c r="P472" s="6">
        <v>1.771687</v>
      </c>
      <c r="Q472" s="1">
        <f t="shared" si="14"/>
        <v>0.19685411111111112</v>
      </c>
    </row>
    <row r="473" spans="1:32">
      <c r="A473" s="9" t="s">
        <v>475</v>
      </c>
      <c r="B473" s="9" t="s">
        <v>117</v>
      </c>
      <c r="C473" s="9" t="s">
        <v>473</v>
      </c>
      <c r="D473" s="9" t="s">
        <v>474</v>
      </c>
      <c r="E473" s="21" t="s">
        <v>120</v>
      </c>
      <c r="F473" s="9" t="s">
        <v>129</v>
      </c>
      <c r="G473" s="20" t="s">
        <v>730</v>
      </c>
      <c r="H473" s="9" t="s">
        <v>472</v>
      </c>
      <c r="I473" s="9">
        <v>10</v>
      </c>
      <c r="J473" s="9" t="s">
        <v>139</v>
      </c>
      <c r="K473" s="1">
        <v>9.14652468684422E-3</v>
      </c>
      <c r="L473" s="1">
        <v>4.75348562906239E-2</v>
      </c>
      <c r="M473" s="1">
        <v>0.943318619022532</v>
      </c>
      <c r="N473" s="7">
        <v>19.844776920228085</v>
      </c>
      <c r="O473" s="14" t="s">
        <v>345</v>
      </c>
      <c r="P473" s="6">
        <v>1.771687</v>
      </c>
      <c r="Q473" s="1">
        <f t="shared" si="14"/>
        <v>0.19685411111111112</v>
      </c>
    </row>
    <row r="474" spans="1:32">
      <c r="A474" s="9" t="s">
        <v>475</v>
      </c>
      <c r="B474" s="9" t="s">
        <v>117</v>
      </c>
      <c r="C474" s="9" t="s">
        <v>473</v>
      </c>
      <c r="D474" s="9" t="s">
        <v>474</v>
      </c>
      <c r="E474" s="21" t="s">
        <v>120</v>
      </c>
      <c r="F474" s="9" t="s">
        <v>129</v>
      </c>
      <c r="G474" s="20" t="s">
        <v>730</v>
      </c>
      <c r="H474" s="9" t="s">
        <v>472</v>
      </c>
      <c r="I474" s="9">
        <v>10</v>
      </c>
      <c r="J474" s="9" t="s">
        <v>139</v>
      </c>
      <c r="K474" s="1">
        <v>1.89097391416541E-2</v>
      </c>
      <c r="L474" s="1">
        <v>9.80222106491664E-2</v>
      </c>
      <c r="M474" s="1">
        <v>0.88306805020918</v>
      </c>
      <c r="N474" s="7">
        <v>9.0088567107488497</v>
      </c>
      <c r="O474" s="14" t="s">
        <v>345</v>
      </c>
      <c r="P474" s="6">
        <v>1.771687</v>
      </c>
      <c r="Q474" s="1">
        <f t="shared" si="14"/>
        <v>0.19685411111111112</v>
      </c>
    </row>
    <row r="475" spans="1:32">
      <c r="A475" s="9" t="s">
        <v>475</v>
      </c>
      <c r="B475" s="9" t="s">
        <v>117</v>
      </c>
      <c r="C475" s="9" t="s">
        <v>473</v>
      </c>
      <c r="D475" s="9" t="s">
        <v>474</v>
      </c>
      <c r="E475" s="21" t="s">
        <v>120</v>
      </c>
      <c r="F475" s="9" t="s">
        <v>129</v>
      </c>
      <c r="G475" s="20" t="s">
        <v>730</v>
      </c>
      <c r="H475" s="9" t="s">
        <v>472</v>
      </c>
      <c r="I475" s="9">
        <v>10</v>
      </c>
      <c r="J475" s="9" t="s">
        <v>139</v>
      </c>
      <c r="K475" s="1">
        <v>4.0187844379582303E-2</v>
      </c>
      <c r="L475" s="1">
        <v>0.22307100351579001</v>
      </c>
      <c r="M475" s="1">
        <v>0.73674115210462698</v>
      </c>
      <c r="N475" s="7">
        <v>3.3027203916822701</v>
      </c>
      <c r="O475" s="14" t="s">
        <v>345</v>
      </c>
      <c r="P475" s="6">
        <v>1.771687</v>
      </c>
      <c r="Q475" s="1">
        <f t="shared" si="14"/>
        <v>0.19685411111111112</v>
      </c>
    </row>
    <row r="476" spans="1:32">
      <c r="A476" s="9" t="s">
        <v>475</v>
      </c>
      <c r="B476" s="9" t="s">
        <v>117</v>
      </c>
      <c r="C476" s="9" t="s">
        <v>473</v>
      </c>
      <c r="D476" s="9" t="s">
        <v>474</v>
      </c>
      <c r="E476" s="21" t="s">
        <v>120</v>
      </c>
      <c r="F476" s="9" t="s">
        <v>129</v>
      </c>
      <c r="G476" s="20" t="s">
        <v>730</v>
      </c>
      <c r="H476" s="9" t="s">
        <v>472</v>
      </c>
      <c r="I476" s="9">
        <v>10</v>
      </c>
      <c r="J476" s="9" t="s">
        <v>139</v>
      </c>
      <c r="K476" s="1">
        <v>3.6435414810726198E-3</v>
      </c>
      <c r="L476" s="1">
        <v>1.94682658372137E-2</v>
      </c>
      <c r="M476" s="1">
        <v>0.97688819268171401</v>
      </c>
      <c r="N476" s="7">
        <v>50.178490516314334</v>
      </c>
      <c r="O476" s="14" t="s">
        <v>345</v>
      </c>
      <c r="P476" s="6">
        <v>1.771687</v>
      </c>
      <c r="Q476" s="1">
        <f t="shared" si="14"/>
        <v>0.19685411111111112</v>
      </c>
    </row>
    <row r="477" spans="1:32">
      <c r="A477" s="9" t="s">
        <v>475</v>
      </c>
      <c r="B477" s="9" t="s">
        <v>117</v>
      </c>
      <c r="C477" s="9" t="s">
        <v>473</v>
      </c>
      <c r="D477" s="9" t="s">
        <v>474</v>
      </c>
      <c r="E477" s="21" t="s">
        <v>120</v>
      </c>
      <c r="F477" s="9" t="s">
        <v>129</v>
      </c>
      <c r="G477" s="20" t="s">
        <v>730</v>
      </c>
      <c r="H477" s="9" t="s">
        <v>472</v>
      </c>
      <c r="I477" s="9">
        <v>10</v>
      </c>
      <c r="J477" s="9" t="s">
        <v>139</v>
      </c>
      <c r="K477" s="1">
        <v>8.3312584050918695E-2</v>
      </c>
      <c r="L477" s="1">
        <v>0.48650849017237402</v>
      </c>
      <c r="M477" s="1">
        <v>0.43017892577670802</v>
      </c>
      <c r="N477" s="7">
        <v>1.1309445001145986</v>
      </c>
      <c r="O477" s="14" t="s">
        <v>120</v>
      </c>
      <c r="P477" s="6">
        <v>1.771687</v>
      </c>
      <c r="Q477" s="1">
        <f t="shared" si="14"/>
        <v>0.19685411111111112</v>
      </c>
    </row>
    <row r="478" spans="1:32">
      <c r="A478" s="9" t="s">
        <v>475</v>
      </c>
      <c r="B478" s="9" t="s">
        <v>117</v>
      </c>
      <c r="C478" s="9" t="s">
        <v>473</v>
      </c>
      <c r="D478" s="9" t="s">
        <v>474</v>
      </c>
      <c r="E478" s="21" t="s">
        <v>120</v>
      </c>
      <c r="F478" s="9" t="s">
        <v>129</v>
      </c>
      <c r="G478" s="20" t="s">
        <v>730</v>
      </c>
      <c r="H478" s="9" t="s">
        <v>472</v>
      </c>
      <c r="I478" s="9">
        <v>10</v>
      </c>
      <c r="J478" s="9" t="s">
        <v>139</v>
      </c>
      <c r="K478" s="1">
        <v>0.101272278784789</v>
      </c>
      <c r="L478" s="1">
        <v>0.55831706144459403</v>
      </c>
      <c r="M478" s="1">
        <v>0.34041065977061702</v>
      </c>
      <c r="N478" s="7">
        <v>1.6401280201413537</v>
      </c>
      <c r="O478" s="14" t="s">
        <v>120</v>
      </c>
      <c r="P478" s="6">
        <v>1.771687</v>
      </c>
      <c r="Q478" s="1">
        <f t="shared" si="14"/>
        <v>0.19685411111111112</v>
      </c>
    </row>
    <row r="479" spans="1:32">
      <c r="A479" s="9" t="s">
        <v>475</v>
      </c>
      <c r="B479" s="9" t="s">
        <v>117</v>
      </c>
      <c r="C479" s="9" t="s">
        <v>473</v>
      </c>
      <c r="D479" s="9" t="s">
        <v>474</v>
      </c>
      <c r="E479" s="21" t="s">
        <v>120</v>
      </c>
      <c r="F479" s="9" t="s">
        <v>129</v>
      </c>
      <c r="G479" s="20" t="s">
        <v>730</v>
      </c>
      <c r="H479" s="9" t="s">
        <v>472</v>
      </c>
      <c r="I479" s="9">
        <v>10</v>
      </c>
      <c r="J479" s="9" t="s">
        <v>139</v>
      </c>
      <c r="K479" s="1">
        <v>8.7146047046019096E-2</v>
      </c>
      <c r="L479" s="1">
        <v>0.29849659885987501</v>
      </c>
      <c r="M479" s="1">
        <v>0.61435735409410597</v>
      </c>
      <c r="N479" s="7">
        <v>2.0581720409568462</v>
      </c>
      <c r="O479" s="14" t="s">
        <v>120</v>
      </c>
      <c r="P479" s="6">
        <v>1.771687</v>
      </c>
      <c r="Q479" s="1">
        <f t="shared" si="14"/>
        <v>0.19685411111111112</v>
      </c>
    </row>
    <row r="480" spans="1:32" s="2" customFormat="1">
      <c r="A480" s="9" t="s">
        <v>475</v>
      </c>
      <c r="B480" s="9" t="s">
        <v>117</v>
      </c>
      <c r="C480" s="9" t="s">
        <v>473</v>
      </c>
      <c r="D480" s="9" t="s">
        <v>474</v>
      </c>
      <c r="E480" s="21" t="s">
        <v>120</v>
      </c>
      <c r="F480" s="9" t="s">
        <v>129</v>
      </c>
      <c r="G480" s="20" t="s">
        <v>730</v>
      </c>
      <c r="H480" s="9" t="s">
        <v>472</v>
      </c>
      <c r="I480" s="9">
        <v>10</v>
      </c>
      <c r="J480" s="9" t="s">
        <v>139</v>
      </c>
      <c r="K480" s="1">
        <v>8.8082947631428002E-2</v>
      </c>
      <c r="L480" s="1">
        <v>0.40902031354464602</v>
      </c>
      <c r="M480" s="1">
        <v>0.50289673882392605</v>
      </c>
      <c r="N480" s="7">
        <v>1.2295153129822074</v>
      </c>
      <c r="O480" s="14" t="s">
        <v>120</v>
      </c>
      <c r="P480" s="6">
        <v>1.771687</v>
      </c>
      <c r="Q480" s="1">
        <f t="shared" si="14"/>
        <v>0.19685411111111112</v>
      </c>
      <c r="R480" s="9"/>
      <c r="S480" s="9"/>
      <c r="T480" s="9"/>
      <c r="U480" s="9"/>
      <c r="V480" s="9"/>
      <c r="W480" s="9"/>
      <c r="X480" s="9"/>
      <c r="Y480" s="9"/>
      <c r="Z480" s="9"/>
      <c r="AA480" s="9"/>
      <c r="AB480" s="9"/>
      <c r="AC480" s="9"/>
      <c r="AD480" s="9"/>
      <c r="AE480" s="9"/>
      <c r="AF480" s="9"/>
    </row>
    <row r="481" spans="1:17">
      <c r="A481" s="9" t="s">
        <v>469</v>
      </c>
      <c r="B481" s="9" t="s">
        <v>117</v>
      </c>
      <c r="C481" s="9" t="s">
        <v>470</v>
      </c>
      <c r="D481" s="9" t="s">
        <v>471</v>
      </c>
      <c r="E481" s="21" t="s">
        <v>345</v>
      </c>
      <c r="F481" s="9" t="s">
        <v>121</v>
      </c>
      <c r="G481" s="20" t="s">
        <v>14</v>
      </c>
      <c r="H481" s="9" t="s">
        <v>472</v>
      </c>
      <c r="I481" s="9">
        <v>6</v>
      </c>
      <c r="J481" s="9" t="s">
        <v>139</v>
      </c>
      <c r="K481" s="1">
        <v>1.6468038962008401E-2</v>
      </c>
      <c r="L481" s="1">
        <v>0.39674812245651803</v>
      </c>
      <c r="M481" s="1">
        <v>0.58678383858147398</v>
      </c>
      <c r="N481" s="7">
        <v>1.4789832777237228</v>
      </c>
      <c r="O481" s="14" t="s">
        <v>120</v>
      </c>
      <c r="P481" s="6">
        <v>11.27</v>
      </c>
      <c r="Q481" s="1">
        <f t="shared" si="14"/>
        <v>2.254</v>
      </c>
    </row>
    <row r="482" spans="1:17">
      <c r="A482" s="9" t="s">
        <v>469</v>
      </c>
      <c r="B482" s="9" t="s">
        <v>117</v>
      </c>
      <c r="C482" s="9" t="s">
        <v>473</v>
      </c>
      <c r="D482" s="9" t="s">
        <v>474</v>
      </c>
      <c r="E482" s="21" t="s">
        <v>120</v>
      </c>
      <c r="F482" s="9" t="s">
        <v>129</v>
      </c>
      <c r="G482" s="20" t="s">
        <v>730</v>
      </c>
      <c r="H482" s="9" t="s">
        <v>472</v>
      </c>
      <c r="I482" s="9">
        <v>6</v>
      </c>
      <c r="J482" s="9" t="s">
        <v>139</v>
      </c>
      <c r="K482" s="1">
        <v>0.25733500626307199</v>
      </c>
      <c r="L482" s="1">
        <v>0.72856028674330198</v>
      </c>
      <c r="M482" s="1">
        <v>1.41047069936267E-2</v>
      </c>
      <c r="N482" s="7">
        <v>2.8311744186039705</v>
      </c>
      <c r="O482" s="14" t="s">
        <v>345</v>
      </c>
      <c r="P482" s="6">
        <v>11.27</v>
      </c>
      <c r="Q482" s="1">
        <f t="shared" si="14"/>
        <v>2.254</v>
      </c>
    </row>
    <row r="483" spans="1:17">
      <c r="A483" s="9" t="s">
        <v>469</v>
      </c>
      <c r="B483" s="9" t="s">
        <v>117</v>
      </c>
      <c r="C483" s="9" t="s">
        <v>473</v>
      </c>
      <c r="D483" s="9" t="s">
        <v>474</v>
      </c>
      <c r="E483" s="21" t="s">
        <v>120</v>
      </c>
      <c r="F483" s="9" t="s">
        <v>129</v>
      </c>
      <c r="G483" s="20" t="s">
        <v>730</v>
      </c>
      <c r="H483" s="9" t="s">
        <v>472</v>
      </c>
      <c r="I483" s="9">
        <v>6</v>
      </c>
      <c r="J483" s="9" t="s">
        <v>139</v>
      </c>
      <c r="K483" s="1">
        <v>7.0403424147154406E-2</v>
      </c>
      <c r="L483" s="1">
        <v>0.903620748919017</v>
      </c>
      <c r="M483" s="1">
        <v>2.5975826933828699E-2</v>
      </c>
      <c r="N483" s="7">
        <v>12.834897732108956</v>
      </c>
      <c r="O483" s="14" t="s">
        <v>345</v>
      </c>
      <c r="P483" s="6">
        <v>11.27</v>
      </c>
      <c r="Q483" s="1">
        <f t="shared" si="14"/>
        <v>2.254</v>
      </c>
    </row>
    <row r="484" spans="1:17">
      <c r="A484" s="9" t="s">
        <v>469</v>
      </c>
      <c r="B484" s="9" t="s">
        <v>117</v>
      </c>
      <c r="C484" s="9" t="s">
        <v>473</v>
      </c>
      <c r="D484" s="9" t="s">
        <v>474</v>
      </c>
      <c r="E484" s="21" t="s">
        <v>120</v>
      </c>
      <c r="F484" s="9" t="s">
        <v>129</v>
      </c>
      <c r="G484" s="20" t="s">
        <v>730</v>
      </c>
      <c r="H484" s="9" t="s">
        <v>472</v>
      </c>
      <c r="I484" s="9">
        <v>6</v>
      </c>
      <c r="J484" s="9" t="s">
        <v>139</v>
      </c>
      <c r="K484" s="1">
        <v>2.9023708365437099E-2</v>
      </c>
      <c r="L484" s="1">
        <v>0.86652185364705003</v>
      </c>
      <c r="M484" s="1">
        <v>0.104454437987513</v>
      </c>
      <c r="N484" s="7">
        <v>8.2956920772541842</v>
      </c>
      <c r="O484" s="14" t="s">
        <v>345</v>
      </c>
      <c r="P484" s="6">
        <v>11.27</v>
      </c>
      <c r="Q484" s="1">
        <f t="shared" si="14"/>
        <v>2.254</v>
      </c>
    </row>
    <row r="485" spans="1:17">
      <c r="A485" s="9" t="s">
        <v>469</v>
      </c>
      <c r="B485" s="9" t="s">
        <v>117</v>
      </c>
      <c r="C485" s="9" t="s">
        <v>473</v>
      </c>
      <c r="D485" s="9" t="s">
        <v>474</v>
      </c>
      <c r="E485" s="21" t="s">
        <v>120</v>
      </c>
      <c r="F485" s="9" t="s">
        <v>129</v>
      </c>
      <c r="G485" s="20" t="s">
        <v>730</v>
      </c>
      <c r="H485" s="9" t="s">
        <v>472</v>
      </c>
      <c r="I485" s="9">
        <v>6</v>
      </c>
      <c r="J485" s="9" t="s">
        <v>139</v>
      </c>
      <c r="K485" s="1">
        <v>2.6857329193630701E-2</v>
      </c>
      <c r="L485" s="1">
        <v>0.73833814713211998</v>
      </c>
      <c r="M485" s="1">
        <v>0.23480452367425</v>
      </c>
      <c r="N485" s="7">
        <v>3.1444800789120841</v>
      </c>
      <c r="O485" s="14" t="s">
        <v>345</v>
      </c>
      <c r="P485" s="6">
        <v>11.27</v>
      </c>
      <c r="Q485" s="1">
        <f t="shared" si="14"/>
        <v>2.254</v>
      </c>
    </row>
    <row r="486" spans="1:17">
      <c r="A486" s="9" t="s">
        <v>469</v>
      </c>
      <c r="B486" s="9" t="s">
        <v>117</v>
      </c>
      <c r="C486" s="9" t="s">
        <v>473</v>
      </c>
      <c r="D486" s="9" t="s">
        <v>474</v>
      </c>
      <c r="E486" s="21" t="s">
        <v>120</v>
      </c>
      <c r="F486" s="9" t="s">
        <v>129</v>
      </c>
      <c r="G486" s="20" t="s">
        <v>730</v>
      </c>
      <c r="H486" s="9" t="s">
        <v>472</v>
      </c>
      <c r="I486" s="9">
        <v>6</v>
      </c>
      <c r="J486" s="9" t="s">
        <v>139</v>
      </c>
      <c r="K486" s="1">
        <v>3.1262225942968902E-2</v>
      </c>
      <c r="L486" s="1">
        <v>0.79868156693316406</v>
      </c>
      <c r="M486" s="1">
        <v>0.17005620712386799</v>
      </c>
      <c r="N486" s="7">
        <v>4.6965740353800136</v>
      </c>
      <c r="O486" s="14" t="s">
        <v>345</v>
      </c>
      <c r="P486" s="6">
        <v>11.27</v>
      </c>
      <c r="Q486" s="1">
        <f t="shared" si="14"/>
        <v>2.254</v>
      </c>
    </row>
    <row r="487" spans="1:17">
      <c r="A487" s="9" t="s">
        <v>469</v>
      </c>
      <c r="B487" s="9" t="s">
        <v>117</v>
      </c>
      <c r="C487" s="9" t="s">
        <v>473</v>
      </c>
      <c r="D487" s="9" t="s">
        <v>474</v>
      </c>
      <c r="E487" s="21" t="s">
        <v>120</v>
      </c>
      <c r="F487" s="9" t="s">
        <v>129</v>
      </c>
      <c r="G487" s="20" t="s">
        <v>730</v>
      </c>
      <c r="H487" s="9" t="s">
        <v>472</v>
      </c>
      <c r="I487" s="9">
        <v>6</v>
      </c>
      <c r="J487" s="9" t="s">
        <v>139</v>
      </c>
      <c r="K487" s="1">
        <v>5.58781881212101E-2</v>
      </c>
      <c r="L487" s="1">
        <v>0.881153974807517</v>
      </c>
      <c r="M487" s="1">
        <v>6.2967837071273194E-2</v>
      </c>
      <c r="N487" s="7">
        <v>13.993715137620818</v>
      </c>
      <c r="O487" s="14" t="s">
        <v>345</v>
      </c>
      <c r="P487" s="6">
        <v>11.27</v>
      </c>
      <c r="Q487" s="1">
        <f t="shared" si="14"/>
        <v>2.254</v>
      </c>
    </row>
    <row r="488" spans="1:17">
      <c r="A488" s="9" t="s">
        <v>469</v>
      </c>
      <c r="B488" s="9" t="s">
        <v>117</v>
      </c>
      <c r="C488" s="9" t="s">
        <v>473</v>
      </c>
      <c r="D488" s="9" t="s">
        <v>474</v>
      </c>
      <c r="E488" s="21" t="s">
        <v>120</v>
      </c>
      <c r="F488" s="9" t="s">
        <v>129</v>
      </c>
      <c r="G488" s="20" t="s">
        <v>730</v>
      </c>
      <c r="H488" s="9" t="s">
        <v>472</v>
      </c>
      <c r="I488" s="9">
        <v>6</v>
      </c>
      <c r="J488" s="9" t="s">
        <v>139</v>
      </c>
      <c r="K488" s="1">
        <v>2.9813903573458402E-2</v>
      </c>
      <c r="L488" s="1">
        <v>0.84179883076709106</v>
      </c>
      <c r="M488" s="1">
        <v>0.12838726565945</v>
      </c>
      <c r="N488" s="7">
        <v>6.5567159362983922</v>
      </c>
      <c r="O488" s="14" t="s">
        <v>345</v>
      </c>
      <c r="P488" s="6">
        <v>11.27</v>
      </c>
      <c r="Q488" s="1">
        <f t="shared" si="14"/>
        <v>2.254</v>
      </c>
    </row>
    <row r="489" spans="1:17">
      <c r="A489" s="9" t="s">
        <v>469</v>
      </c>
      <c r="B489" s="9" t="s">
        <v>117</v>
      </c>
      <c r="C489" s="9" t="s">
        <v>473</v>
      </c>
      <c r="D489" s="9" t="s">
        <v>474</v>
      </c>
      <c r="E489" s="21" t="s">
        <v>120</v>
      </c>
      <c r="F489" s="9" t="s">
        <v>129</v>
      </c>
      <c r="G489" s="20" t="s">
        <v>730</v>
      </c>
      <c r="H489" s="9" t="s">
        <v>472</v>
      </c>
      <c r="I489" s="9">
        <v>6</v>
      </c>
      <c r="J489" s="9" t="s">
        <v>139</v>
      </c>
      <c r="K489" s="1">
        <v>2.8601145477698001E-2</v>
      </c>
      <c r="L489" s="1">
        <v>0.80489506073891204</v>
      </c>
      <c r="M489" s="1">
        <v>0.16650379378339</v>
      </c>
      <c r="N489" s="7">
        <v>4.8340944218125461</v>
      </c>
      <c r="O489" s="14" t="s">
        <v>345</v>
      </c>
      <c r="P489" s="6">
        <v>11.27</v>
      </c>
      <c r="Q489" s="1">
        <f t="shared" si="14"/>
        <v>2.254</v>
      </c>
    </row>
    <row r="490" spans="1:17">
      <c r="A490" s="9" t="s">
        <v>469</v>
      </c>
      <c r="B490" s="9" t="s">
        <v>117</v>
      </c>
      <c r="C490" s="9" t="s">
        <v>473</v>
      </c>
      <c r="D490" s="9" t="s">
        <v>474</v>
      </c>
      <c r="E490" s="21" t="s">
        <v>120</v>
      </c>
      <c r="F490" s="9" t="s">
        <v>129</v>
      </c>
      <c r="G490" s="20" t="s">
        <v>730</v>
      </c>
      <c r="H490" s="9" t="s">
        <v>472</v>
      </c>
      <c r="I490" s="9">
        <v>6</v>
      </c>
      <c r="J490" s="9" t="s">
        <v>139</v>
      </c>
      <c r="K490" s="1">
        <v>3.3611304875507002E-2</v>
      </c>
      <c r="L490" s="1">
        <v>0.89832834198923806</v>
      </c>
      <c r="M490" s="1">
        <v>6.8060353135255103E-2</v>
      </c>
      <c r="N490" s="7">
        <v>13.198996193922275</v>
      </c>
      <c r="O490" s="14" t="s">
        <v>345</v>
      </c>
      <c r="P490" s="6">
        <v>11.27</v>
      </c>
      <c r="Q490" s="1">
        <f t="shared" si="14"/>
        <v>2.254</v>
      </c>
    </row>
    <row r="491" spans="1:17">
      <c r="A491" s="9" t="s">
        <v>469</v>
      </c>
      <c r="B491" s="9" t="s">
        <v>117</v>
      </c>
      <c r="C491" s="9" t="s">
        <v>473</v>
      </c>
      <c r="D491" s="9" t="s">
        <v>474</v>
      </c>
      <c r="E491" s="21" t="s">
        <v>120</v>
      </c>
      <c r="F491" s="9" t="s">
        <v>129</v>
      </c>
      <c r="G491" s="20" t="s">
        <v>730</v>
      </c>
      <c r="H491" s="9" t="s">
        <v>472</v>
      </c>
      <c r="I491" s="9">
        <v>6</v>
      </c>
      <c r="J491" s="9" t="s">
        <v>139</v>
      </c>
      <c r="K491" s="1">
        <v>7.91878654956946E-3</v>
      </c>
      <c r="L491" s="1">
        <v>0.222312393608989</v>
      </c>
      <c r="M491" s="1">
        <v>0.76976881984144196</v>
      </c>
      <c r="N491" s="7">
        <v>3.4625546841771628</v>
      </c>
      <c r="O491" s="14" t="s">
        <v>345</v>
      </c>
      <c r="P491" s="6">
        <v>11.27</v>
      </c>
      <c r="Q491" s="1">
        <f t="shared" si="14"/>
        <v>2.254</v>
      </c>
    </row>
    <row r="492" spans="1:17">
      <c r="A492" s="9" t="s">
        <v>469</v>
      </c>
      <c r="B492" s="9" t="s">
        <v>117</v>
      </c>
      <c r="C492" s="9" t="s">
        <v>473</v>
      </c>
      <c r="D492" s="9" t="s">
        <v>474</v>
      </c>
      <c r="E492" s="21" t="s">
        <v>120</v>
      </c>
      <c r="F492" s="9" t="s">
        <v>129</v>
      </c>
      <c r="G492" s="20" t="s">
        <v>730</v>
      </c>
      <c r="H492" s="9" t="s">
        <v>472</v>
      </c>
      <c r="I492" s="9">
        <v>6</v>
      </c>
      <c r="J492" s="9" t="s">
        <v>139</v>
      </c>
      <c r="K492" s="1">
        <v>3.4833517189608999E-3</v>
      </c>
      <c r="L492" s="1">
        <v>0.115038931454819</v>
      </c>
      <c r="M492" s="1">
        <v>0.88147771682622</v>
      </c>
      <c r="N492" s="7">
        <v>7.6624296286376428</v>
      </c>
      <c r="O492" s="14" t="s">
        <v>345</v>
      </c>
      <c r="P492" s="6">
        <v>11.27</v>
      </c>
      <c r="Q492" s="1">
        <f t="shared" ref="Q492:Q523" si="15">P492/(I492-1)</f>
        <v>2.254</v>
      </c>
    </row>
    <row r="493" spans="1:17">
      <c r="A493" s="9" t="s">
        <v>469</v>
      </c>
      <c r="B493" s="9" t="s">
        <v>117</v>
      </c>
      <c r="C493" s="9" t="s">
        <v>473</v>
      </c>
      <c r="D493" s="9" t="s">
        <v>474</v>
      </c>
      <c r="E493" s="21" t="s">
        <v>120</v>
      </c>
      <c r="F493" s="9" t="s">
        <v>129</v>
      </c>
      <c r="G493" s="20" t="s">
        <v>730</v>
      </c>
      <c r="H493" s="9" t="s">
        <v>472</v>
      </c>
      <c r="I493" s="9">
        <v>6</v>
      </c>
      <c r="J493" s="9" t="s">
        <v>139</v>
      </c>
      <c r="K493" s="1">
        <v>8.8933338756048193E-3</v>
      </c>
      <c r="L493" s="1">
        <v>0.246750269544465</v>
      </c>
      <c r="M493" s="1">
        <v>0.74435639657993002</v>
      </c>
      <c r="N493" s="7">
        <v>3.0166386361162423</v>
      </c>
      <c r="O493" s="14" t="s">
        <v>345</v>
      </c>
      <c r="P493" s="6">
        <v>11.27</v>
      </c>
      <c r="Q493" s="1">
        <f t="shared" si="15"/>
        <v>2.254</v>
      </c>
    </row>
    <row r="494" spans="1:17">
      <c r="A494" s="9" t="s">
        <v>469</v>
      </c>
      <c r="B494" s="9" t="s">
        <v>117</v>
      </c>
      <c r="C494" s="9" t="s">
        <v>473</v>
      </c>
      <c r="D494" s="9" t="s">
        <v>474</v>
      </c>
      <c r="E494" s="21" t="s">
        <v>120</v>
      </c>
      <c r="F494" s="9" t="s">
        <v>129</v>
      </c>
      <c r="G494" s="20" t="s">
        <v>730</v>
      </c>
      <c r="H494" s="9" t="s">
        <v>472</v>
      </c>
      <c r="I494" s="9">
        <v>6</v>
      </c>
      <c r="J494" s="9" t="s">
        <v>139</v>
      </c>
      <c r="K494" s="1">
        <v>1.6682642361716699E-2</v>
      </c>
      <c r="L494" s="1">
        <v>0.61869542364038999</v>
      </c>
      <c r="M494" s="1">
        <v>0.364621933997893</v>
      </c>
      <c r="N494" s="7">
        <v>1.6968135099737724</v>
      </c>
      <c r="O494" s="14" t="s">
        <v>120</v>
      </c>
      <c r="P494" s="6">
        <v>11.27</v>
      </c>
      <c r="Q494" s="1">
        <f t="shared" si="15"/>
        <v>2.254</v>
      </c>
    </row>
    <row r="495" spans="1:17">
      <c r="A495" s="9" t="s">
        <v>469</v>
      </c>
      <c r="B495" s="9" t="s">
        <v>117</v>
      </c>
      <c r="C495" s="9" t="s">
        <v>473</v>
      </c>
      <c r="D495" s="9" t="s">
        <v>474</v>
      </c>
      <c r="E495" s="21" t="s">
        <v>120</v>
      </c>
      <c r="F495" s="9" t="s">
        <v>129</v>
      </c>
      <c r="G495" s="20" t="s">
        <v>730</v>
      </c>
      <c r="H495" s="9" t="s">
        <v>472</v>
      </c>
      <c r="I495" s="9">
        <v>6</v>
      </c>
      <c r="J495" s="9" t="s">
        <v>139</v>
      </c>
      <c r="K495" s="1">
        <v>2.3341437638241699E-2</v>
      </c>
      <c r="L495" s="1">
        <v>0.52515754042456597</v>
      </c>
      <c r="M495" s="1">
        <v>0.45150102193719299</v>
      </c>
      <c r="N495" s="7">
        <v>1.1631369917422227</v>
      </c>
      <c r="O495" s="14" t="s">
        <v>120</v>
      </c>
      <c r="P495" s="6">
        <v>11.27</v>
      </c>
      <c r="Q495" s="1">
        <f t="shared" si="15"/>
        <v>2.254</v>
      </c>
    </row>
    <row r="496" spans="1:17">
      <c r="A496" s="9" t="s">
        <v>469</v>
      </c>
      <c r="B496" s="9" t="s">
        <v>117</v>
      </c>
      <c r="C496" s="9" t="s">
        <v>473</v>
      </c>
      <c r="D496" s="9" t="s">
        <v>474</v>
      </c>
      <c r="E496" s="21" t="s">
        <v>120</v>
      </c>
      <c r="F496" s="9" t="s">
        <v>129</v>
      </c>
      <c r="G496" s="20" t="s">
        <v>730</v>
      </c>
      <c r="H496" s="9" t="s">
        <v>472</v>
      </c>
      <c r="I496" s="9">
        <v>6</v>
      </c>
      <c r="J496" s="9" t="s">
        <v>139</v>
      </c>
      <c r="K496" s="1">
        <v>1.5254649169856501E-2</v>
      </c>
      <c r="L496" s="1">
        <v>0.435415521048785</v>
      </c>
      <c r="M496" s="1">
        <v>0.54932982978135902</v>
      </c>
      <c r="N496" s="7">
        <v>1.2616220672570162</v>
      </c>
      <c r="O496" s="14" t="s">
        <v>120</v>
      </c>
      <c r="P496" s="6">
        <v>11.27</v>
      </c>
      <c r="Q496" s="1">
        <f t="shared" si="15"/>
        <v>2.254</v>
      </c>
    </row>
    <row r="497" spans="1:18">
      <c r="A497" s="9" t="s">
        <v>469</v>
      </c>
      <c r="B497" s="9" t="s">
        <v>117</v>
      </c>
      <c r="C497" s="9" t="s">
        <v>473</v>
      </c>
      <c r="D497" s="9" t="s">
        <v>474</v>
      </c>
      <c r="E497" s="21" t="s">
        <v>120</v>
      </c>
      <c r="F497" s="9" t="s">
        <v>129</v>
      </c>
      <c r="G497" s="20" t="s">
        <v>730</v>
      </c>
      <c r="H497" s="9" t="s">
        <v>472</v>
      </c>
      <c r="I497" s="9">
        <v>6</v>
      </c>
      <c r="J497" s="9" t="s">
        <v>139</v>
      </c>
      <c r="K497" s="1">
        <v>1.5737594632734601E-2</v>
      </c>
      <c r="L497" s="1">
        <v>0.46733449123357801</v>
      </c>
      <c r="M497" s="1">
        <v>0.51692791413368699</v>
      </c>
      <c r="N497" s="7">
        <v>1.10611975754069</v>
      </c>
      <c r="O497" s="14" t="s">
        <v>120</v>
      </c>
      <c r="P497" s="6">
        <v>11.27</v>
      </c>
      <c r="Q497" s="1">
        <f t="shared" si="15"/>
        <v>2.254</v>
      </c>
    </row>
    <row r="498" spans="1:18">
      <c r="A498" s="9" t="s">
        <v>679</v>
      </c>
      <c r="B498" s="9" t="s">
        <v>126</v>
      </c>
      <c r="C498" s="9" t="s">
        <v>680</v>
      </c>
      <c r="D498" s="9" t="s">
        <v>128</v>
      </c>
      <c r="E498" s="21" t="s">
        <v>345</v>
      </c>
      <c r="F498" s="9" t="s">
        <v>129</v>
      </c>
      <c r="G498" s="20" t="s">
        <v>16</v>
      </c>
      <c r="H498" s="9" t="s">
        <v>681</v>
      </c>
      <c r="I498" s="9">
        <v>8</v>
      </c>
      <c r="J498" s="9" t="s">
        <v>131</v>
      </c>
      <c r="K498" s="1">
        <v>0.16131395663287501</v>
      </c>
      <c r="L498" s="1">
        <v>0.78104341443759295</v>
      </c>
      <c r="M498" s="1">
        <v>5.7642628929532203E-2</v>
      </c>
      <c r="N498" s="7">
        <v>4.8417597010227942</v>
      </c>
      <c r="O498" s="14" t="s">
        <v>345</v>
      </c>
      <c r="P498" s="6">
        <v>1.210498125</v>
      </c>
      <c r="Q498" s="1">
        <f t="shared" si="15"/>
        <v>0.17292830357142858</v>
      </c>
    </row>
    <row r="499" spans="1:18">
      <c r="A499" s="9" t="s">
        <v>679</v>
      </c>
      <c r="B499" s="9" t="s">
        <v>126</v>
      </c>
      <c r="C499" s="9" t="s">
        <v>682</v>
      </c>
      <c r="D499" s="9" t="s">
        <v>683</v>
      </c>
      <c r="E499" s="21" t="s">
        <v>120</v>
      </c>
      <c r="F499" s="9" t="s">
        <v>248</v>
      </c>
      <c r="G499" s="20" t="s">
        <v>730</v>
      </c>
      <c r="H499" s="9" t="s">
        <v>681</v>
      </c>
      <c r="I499" s="9">
        <v>8</v>
      </c>
      <c r="J499" s="9" t="s">
        <v>131</v>
      </c>
      <c r="K499" s="1">
        <v>0.30312761433127</v>
      </c>
      <c r="L499" s="1">
        <v>0.69545931531848004</v>
      </c>
      <c r="M499" s="1">
        <v>1.41307035024907E-3</v>
      </c>
      <c r="N499" s="7">
        <v>2.2942789849507221</v>
      </c>
      <c r="O499" s="14" t="s">
        <v>120</v>
      </c>
      <c r="P499" s="6">
        <v>1.210498125</v>
      </c>
      <c r="Q499" s="1">
        <f t="shared" si="15"/>
        <v>0.17292830357142858</v>
      </c>
    </row>
    <row r="500" spans="1:18">
      <c r="A500" s="9" t="s">
        <v>521</v>
      </c>
      <c r="B500" s="9" t="s">
        <v>117</v>
      </c>
      <c r="C500" s="9" t="s">
        <v>522</v>
      </c>
      <c r="D500" s="9" t="s">
        <v>119</v>
      </c>
      <c r="E500" s="21" t="s">
        <v>345</v>
      </c>
      <c r="F500" s="9" t="s">
        <v>121</v>
      </c>
      <c r="G500" s="20" t="s">
        <v>14</v>
      </c>
      <c r="H500" s="9" t="s">
        <v>523</v>
      </c>
      <c r="I500" s="9">
        <v>34</v>
      </c>
      <c r="J500" s="9" t="s">
        <v>424</v>
      </c>
      <c r="K500" s="1">
        <v>0.54015460000000004</v>
      </c>
      <c r="L500" s="1">
        <v>0.45984540000000002</v>
      </c>
      <c r="M500" s="1">
        <v>1.453719E-13</v>
      </c>
      <c r="N500" s="7">
        <v>1.1746439129324768</v>
      </c>
      <c r="O500" s="14" t="s">
        <v>120</v>
      </c>
      <c r="P500" s="6">
        <v>2.5</v>
      </c>
      <c r="Q500" s="1">
        <f t="shared" si="15"/>
        <v>7.575757575757576E-2</v>
      </c>
    </row>
    <row r="501" spans="1:18">
      <c r="A501" s="9" t="s">
        <v>598</v>
      </c>
      <c r="B501" s="9" t="s">
        <v>117</v>
      </c>
      <c r="C501" s="9" t="s">
        <v>606</v>
      </c>
      <c r="D501" s="9" t="s">
        <v>119</v>
      </c>
      <c r="E501" s="21" t="s">
        <v>345</v>
      </c>
      <c r="F501" s="9" t="s">
        <v>121</v>
      </c>
      <c r="G501" s="20" t="s">
        <v>14</v>
      </c>
      <c r="H501" s="9" t="s">
        <v>604</v>
      </c>
      <c r="I501" s="9">
        <v>9</v>
      </c>
      <c r="J501" s="9" t="s">
        <v>424</v>
      </c>
      <c r="K501" s="1">
        <v>2.6508019194375898E-3</v>
      </c>
      <c r="L501" s="1">
        <v>1.7096776487604801E-2</v>
      </c>
      <c r="M501" s="1">
        <v>0.980252421592958</v>
      </c>
      <c r="N501" s="7">
        <v>57.335511305516746</v>
      </c>
      <c r="O501" s="14" t="s">
        <v>345</v>
      </c>
      <c r="P501" s="6">
        <v>5.91</v>
      </c>
      <c r="Q501" s="1">
        <f t="shared" si="15"/>
        <v>0.73875000000000002</v>
      </c>
    </row>
    <row r="502" spans="1:18">
      <c r="A502" s="9" t="s">
        <v>598</v>
      </c>
      <c r="B502" s="9" t="s">
        <v>117</v>
      </c>
      <c r="C502" s="9" t="s">
        <v>607</v>
      </c>
      <c r="D502" s="9" t="s">
        <v>119</v>
      </c>
      <c r="E502" s="21" t="s">
        <v>345</v>
      </c>
      <c r="F502" s="9" t="s">
        <v>121</v>
      </c>
      <c r="G502" s="20" t="s">
        <v>14</v>
      </c>
      <c r="H502" s="9" t="s">
        <v>604</v>
      </c>
      <c r="I502" s="9">
        <v>10</v>
      </c>
      <c r="J502" s="9" t="s">
        <v>424</v>
      </c>
      <c r="K502" s="1">
        <v>0.18486342512749601</v>
      </c>
      <c r="L502" s="1">
        <v>0.75615453646663799</v>
      </c>
      <c r="M502" s="1">
        <v>5.8982038405866397E-2</v>
      </c>
      <c r="N502" s="7">
        <v>4.0903414828819482</v>
      </c>
      <c r="O502" s="14" t="s">
        <v>345</v>
      </c>
      <c r="P502" s="6">
        <v>5.91</v>
      </c>
      <c r="Q502" s="1">
        <f t="shared" si="15"/>
        <v>0.65666666666666673</v>
      </c>
    </row>
    <row r="503" spans="1:18">
      <c r="A503" s="9" t="s">
        <v>598</v>
      </c>
      <c r="B503" s="9" t="s">
        <v>117</v>
      </c>
      <c r="C503" s="9" t="s">
        <v>603</v>
      </c>
      <c r="D503" s="9" t="s">
        <v>119</v>
      </c>
      <c r="E503" s="21" t="s">
        <v>345</v>
      </c>
      <c r="F503" s="9" t="s">
        <v>121</v>
      </c>
      <c r="G503" s="20" t="s">
        <v>14</v>
      </c>
      <c r="H503" s="9" t="s">
        <v>604</v>
      </c>
      <c r="I503" s="9">
        <v>9</v>
      </c>
      <c r="J503" s="9" t="s">
        <v>424</v>
      </c>
      <c r="K503" s="1">
        <v>0.59938394505191495</v>
      </c>
      <c r="L503" s="1">
        <v>0.40020079064830999</v>
      </c>
      <c r="M503" s="1">
        <v>4.1526429977487402E-4</v>
      </c>
      <c r="N503" s="7">
        <v>1.4977080482048419</v>
      </c>
      <c r="O503" s="14" t="s">
        <v>120</v>
      </c>
      <c r="P503" s="6">
        <v>5.91</v>
      </c>
      <c r="Q503" s="1">
        <f t="shared" si="15"/>
        <v>0.73875000000000002</v>
      </c>
    </row>
    <row r="504" spans="1:18">
      <c r="A504" s="9" t="s">
        <v>598</v>
      </c>
      <c r="B504" s="9" t="s">
        <v>117</v>
      </c>
      <c r="C504" s="9" t="s">
        <v>605</v>
      </c>
      <c r="D504" s="9" t="s">
        <v>119</v>
      </c>
      <c r="E504" s="21" t="s">
        <v>345</v>
      </c>
      <c r="F504" s="9" t="s">
        <v>121</v>
      </c>
      <c r="G504" s="20" t="s">
        <v>16</v>
      </c>
      <c r="H504" s="9" t="s">
        <v>604</v>
      </c>
      <c r="I504" s="9">
        <v>8</v>
      </c>
      <c r="J504" s="9" t="s">
        <v>424</v>
      </c>
      <c r="K504" s="1">
        <v>0.110350342161729</v>
      </c>
      <c r="L504" s="1">
        <v>0.72982887320952206</v>
      </c>
      <c r="M504" s="1">
        <v>0.15982078462874799</v>
      </c>
      <c r="N504" s="7">
        <v>4.566545427147422</v>
      </c>
      <c r="O504" s="14" t="s">
        <v>345</v>
      </c>
      <c r="P504" s="6">
        <v>5.91</v>
      </c>
      <c r="Q504" s="1">
        <f t="shared" si="15"/>
        <v>0.84428571428571431</v>
      </c>
    </row>
    <row r="505" spans="1:18">
      <c r="A505" s="9" t="s">
        <v>598</v>
      </c>
      <c r="B505" s="9" t="s">
        <v>117</v>
      </c>
      <c r="C505" s="9" t="s">
        <v>582</v>
      </c>
      <c r="D505" s="9" t="s">
        <v>599</v>
      </c>
      <c r="E505" s="21" t="s">
        <v>120</v>
      </c>
      <c r="F505" s="9" t="s">
        <v>248</v>
      </c>
      <c r="G505" s="20" t="s">
        <v>730</v>
      </c>
      <c r="H505" s="9" t="s">
        <v>600</v>
      </c>
      <c r="I505" s="9">
        <v>13</v>
      </c>
      <c r="J505" s="9" t="s">
        <v>424</v>
      </c>
      <c r="K505" s="1">
        <v>0.177547689849303</v>
      </c>
      <c r="L505" s="1">
        <v>0.70672451749682696</v>
      </c>
      <c r="M505" s="1">
        <v>0.115727792653869</v>
      </c>
      <c r="N505" s="7">
        <v>3.9804771219308623</v>
      </c>
      <c r="O505" s="14" t="s">
        <v>345</v>
      </c>
      <c r="P505" s="6">
        <v>0.6</v>
      </c>
      <c r="Q505" s="1">
        <f t="shared" si="15"/>
        <v>4.9999999999999996E-2</v>
      </c>
    </row>
    <row r="506" spans="1:18">
      <c r="A506" s="9" t="s">
        <v>602</v>
      </c>
      <c r="B506" s="9" t="s">
        <v>117</v>
      </c>
      <c r="C506" s="9" t="s">
        <v>603</v>
      </c>
      <c r="D506" s="9" t="s">
        <v>119</v>
      </c>
      <c r="E506" s="21" t="s">
        <v>345</v>
      </c>
      <c r="F506" s="9" t="s">
        <v>121</v>
      </c>
      <c r="G506" s="20" t="s">
        <v>14</v>
      </c>
      <c r="H506" s="9" t="s">
        <v>604</v>
      </c>
      <c r="I506" s="9">
        <v>7</v>
      </c>
      <c r="J506" s="9" t="s">
        <v>424</v>
      </c>
      <c r="K506" s="1">
        <v>7.9119431460764694E-2</v>
      </c>
      <c r="L506" s="1">
        <v>0.83002952584751899</v>
      </c>
      <c r="M506" s="1">
        <v>9.0851042691715997E-2</v>
      </c>
      <c r="N506" s="7">
        <v>9.1361584991825637</v>
      </c>
      <c r="O506" s="14" t="s">
        <v>345</v>
      </c>
      <c r="P506" s="6">
        <v>2.95</v>
      </c>
      <c r="Q506" s="1">
        <f t="shared" si="15"/>
        <v>0.4916666666666667</v>
      </c>
    </row>
    <row r="507" spans="1:18">
      <c r="A507" s="9" t="s">
        <v>602</v>
      </c>
      <c r="B507" s="9" t="s">
        <v>117</v>
      </c>
      <c r="C507" s="9" t="s">
        <v>606</v>
      </c>
      <c r="D507" s="9" t="s">
        <v>119</v>
      </c>
      <c r="E507" s="21" t="s">
        <v>345</v>
      </c>
      <c r="F507" s="9" t="s">
        <v>121</v>
      </c>
      <c r="G507" s="20" t="s">
        <v>14</v>
      </c>
      <c r="H507" s="9" t="s">
        <v>604</v>
      </c>
      <c r="I507" s="9">
        <v>9</v>
      </c>
      <c r="J507" s="9" t="s">
        <v>424</v>
      </c>
      <c r="K507" s="1">
        <v>1.1934789864440199E-2</v>
      </c>
      <c r="L507" s="1">
        <v>7.1532965425260706E-2</v>
      </c>
      <c r="M507" s="1">
        <v>0.91653224471030004</v>
      </c>
      <c r="N507" s="7">
        <v>12.812725423328271</v>
      </c>
      <c r="O507" s="14" t="s">
        <v>345</v>
      </c>
      <c r="P507" s="6">
        <v>3.65</v>
      </c>
      <c r="Q507" s="1">
        <f t="shared" si="15"/>
        <v>0.45624999999999999</v>
      </c>
    </row>
    <row r="508" spans="1:18">
      <c r="A508" s="9" t="s">
        <v>602</v>
      </c>
      <c r="B508" s="9" t="s">
        <v>117</v>
      </c>
      <c r="C508" s="9" t="s">
        <v>605</v>
      </c>
      <c r="D508" s="9" t="s">
        <v>119</v>
      </c>
      <c r="E508" s="21" t="s">
        <v>345</v>
      </c>
      <c r="F508" s="9" t="s">
        <v>121</v>
      </c>
      <c r="G508" s="20" t="s">
        <v>14</v>
      </c>
      <c r="H508" s="9" t="s">
        <v>604</v>
      </c>
      <c r="I508" s="9">
        <v>9</v>
      </c>
      <c r="J508" s="9" t="s">
        <v>424</v>
      </c>
      <c r="K508" s="1">
        <v>4.14627511173324E-2</v>
      </c>
      <c r="L508" s="1">
        <v>0.26565048096958599</v>
      </c>
      <c r="M508" s="1">
        <v>0.69288676791308201</v>
      </c>
      <c r="N508" s="7">
        <v>2.6082646844234767</v>
      </c>
      <c r="O508" s="14" t="s">
        <v>120</v>
      </c>
      <c r="P508" s="6">
        <v>3.65</v>
      </c>
      <c r="Q508" s="1">
        <f t="shared" si="15"/>
        <v>0.45624999999999999</v>
      </c>
    </row>
    <row r="509" spans="1:18">
      <c r="A509" s="9" t="s">
        <v>601</v>
      </c>
      <c r="B509" s="9" t="s">
        <v>117</v>
      </c>
      <c r="C509" s="9" t="s">
        <v>582</v>
      </c>
      <c r="D509" s="9" t="s">
        <v>599</v>
      </c>
      <c r="E509" s="21" t="s">
        <v>120</v>
      </c>
      <c r="F509" s="9" t="s">
        <v>248</v>
      </c>
      <c r="G509" s="20" t="s">
        <v>730</v>
      </c>
      <c r="H509" s="9" t="s">
        <v>600</v>
      </c>
      <c r="I509" s="9">
        <v>13</v>
      </c>
      <c r="J509" s="9" t="s">
        <v>424</v>
      </c>
      <c r="K509" s="1">
        <v>0.50478505820360497</v>
      </c>
      <c r="L509" s="1">
        <v>0.49457609279408199</v>
      </c>
      <c r="M509" s="1">
        <v>6.38849002312641E-4</v>
      </c>
      <c r="N509" s="7">
        <v>1.0206418497745169</v>
      </c>
      <c r="O509" s="14" t="s">
        <v>120</v>
      </c>
      <c r="P509" s="6">
        <v>0.6</v>
      </c>
      <c r="Q509" s="1">
        <f t="shared" si="15"/>
        <v>4.9999999999999996E-2</v>
      </c>
    </row>
    <row r="510" spans="1:18">
      <c r="A510" s="9" t="s">
        <v>476</v>
      </c>
      <c r="B510" s="9" t="s">
        <v>126</v>
      </c>
      <c r="C510" s="9" t="s">
        <v>477</v>
      </c>
      <c r="D510" s="9" t="s">
        <v>128</v>
      </c>
      <c r="E510" s="21" t="s">
        <v>345</v>
      </c>
      <c r="F510" s="3" t="s">
        <v>129</v>
      </c>
      <c r="G510" s="20" t="s">
        <v>14</v>
      </c>
      <c r="H510" s="9" t="s">
        <v>478</v>
      </c>
      <c r="I510" s="9">
        <v>31</v>
      </c>
      <c r="J510" s="9" t="s">
        <v>320</v>
      </c>
      <c r="K510" s="1">
        <v>0.53900000000000003</v>
      </c>
      <c r="L510" s="1">
        <v>0.27800000000000002</v>
      </c>
      <c r="M510" s="1">
        <v>0.183</v>
      </c>
      <c r="N510" s="7">
        <v>1.9388489208633093</v>
      </c>
      <c r="O510" s="14" t="s">
        <v>120</v>
      </c>
      <c r="P510" s="6">
        <v>6</v>
      </c>
      <c r="Q510" s="1">
        <f t="shared" si="15"/>
        <v>0.2</v>
      </c>
      <c r="R510" s="9" t="s">
        <v>163</v>
      </c>
    </row>
    <row r="511" spans="1:18">
      <c r="A511" s="9" t="s">
        <v>476</v>
      </c>
      <c r="B511" s="9" t="s">
        <v>126</v>
      </c>
      <c r="C511" s="9" t="s">
        <v>479</v>
      </c>
      <c r="D511" s="9" t="s">
        <v>128</v>
      </c>
      <c r="E511" s="21" t="s">
        <v>345</v>
      </c>
      <c r="F511" s="3" t="s">
        <v>129</v>
      </c>
      <c r="G511" s="20" t="s">
        <v>14</v>
      </c>
      <c r="H511" s="9" t="s">
        <v>478</v>
      </c>
      <c r="I511" s="9">
        <v>31</v>
      </c>
      <c r="J511" s="9" t="s">
        <v>320</v>
      </c>
      <c r="K511" s="1">
        <v>0.34</v>
      </c>
      <c r="L511" s="1">
        <v>0.193</v>
      </c>
      <c r="M511" s="1">
        <v>0.46700000000000003</v>
      </c>
      <c r="N511" s="7">
        <v>1.3735294117647059</v>
      </c>
      <c r="O511" s="14" t="s">
        <v>120</v>
      </c>
      <c r="P511" s="6">
        <v>6</v>
      </c>
      <c r="Q511" s="1">
        <f t="shared" si="15"/>
        <v>0.2</v>
      </c>
      <c r="R511" s="9" t="s">
        <v>163</v>
      </c>
    </row>
    <row r="512" spans="1:18">
      <c r="A512" s="9" t="s">
        <v>476</v>
      </c>
      <c r="B512" s="9" t="s">
        <v>126</v>
      </c>
      <c r="C512" s="9" t="s">
        <v>480</v>
      </c>
      <c r="D512" s="9" t="s">
        <v>128</v>
      </c>
      <c r="E512" s="21" t="s">
        <v>345</v>
      </c>
      <c r="F512" s="3" t="s">
        <v>129</v>
      </c>
      <c r="G512" s="20" t="s">
        <v>14</v>
      </c>
      <c r="H512" s="9" t="s">
        <v>478</v>
      </c>
      <c r="I512" s="9">
        <v>31</v>
      </c>
      <c r="J512" s="9" t="s">
        <v>320</v>
      </c>
      <c r="K512" s="1">
        <v>0.31900000000000001</v>
      </c>
      <c r="L512" s="1">
        <v>0.68100000000000005</v>
      </c>
      <c r="M512" s="1">
        <v>0</v>
      </c>
      <c r="N512" s="7">
        <v>2.134796238244514</v>
      </c>
      <c r="O512" s="14" t="s">
        <v>120</v>
      </c>
      <c r="P512" s="6">
        <v>6</v>
      </c>
      <c r="Q512" s="1">
        <f t="shared" si="15"/>
        <v>0.2</v>
      </c>
      <c r="R512" s="9" t="s">
        <v>163</v>
      </c>
    </row>
    <row r="513" spans="1:32">
      <c r="A513" s="9" t="s">
        <v>476</v>
      </c>
      <c r="B513" s="9" t="s">
        <v>126</v>
      </c>
      <c r="C513" s="9" t="s">
        <v>140</v>
      </c>
      <c r="D513" s="9" t="s">
        <v>119</v>
      </c>
      <c r="E513" s="21" t="s">
        <v>345</v>
      </c>
      <c r="F513" s="3" t="s">
        <v>121</v>
      </c>
      <c r="G513" s="20" t="s">
        <v>16</v>
      </c>
      <c r="H513" s="9" t="s">
        <v>478</v>
      </c>
      <c r="I513" s="9">
        <v>31</v>
      </c>
      <c r="J513" s="9" t="s">
        <v>320</v>
      </c>
      <c r="K513" s="1">
        <v>0.3</v>
      </c>
      <c r="L513" s="1">
        <v>0.68899999999999995</v>
      </c>
      <c r="M513" s="1">
        <v>1.0999999999999999E-2</v>
      </c>
      <c r="N513" s="7">
        <v>2.2966666666666664</v>
      </c>
      <c r="O513" s="14" t="s">
        <v>120</v>
      </c>
      <c r="P513" s="6">
        <v>6</v>
      </c>
      <c r="Q513" s="1">
        <f t="shared" si="15"/>
        <v>0.2</v>
      </c>
      <c r="R513" s="9" t="s">
        <v>163</v>
      </c>
    </row>
    <row r="514" spans="1:32">
      <c r="A514" s="9" t="s">
        <v>476</v>
      </c>
      <c r="B514" s="9" t="s">
        <v>126</v>
      </c>
      <c r="C514" s="9" t="s">
        <v>483</v>
      </c>
      <c r="D514" s="9" t="s">
        <v>485</v>
      </c>
      <c r="E514" s="21" t="s">
        <v>120</v>
      </c>
      <c r="F514" s="3" t="s">
        <v>129</v>
      </c>
      <c r="G514" s="20" t="s">
        <v>16</v>
      </c>
      <c r="H514" s="9" t="s">
        <v>478</v>
      </c>
      <c r="I514" s="9">
        <v>31</v>
      </c>
      <c r="J514" s="9" t="s">
        <v>320</v>
      </c>
      <c r="K514" s="1">
        <v>0.27500000000000002</v>
      </c>
      <c r="L514" s="1">
        <v>0.72499999999999998</v>
      </c>
      <c r="M514" s="1">
        <v>0</v>
      </c>
      <c r="N514" s="7">
        <v>2.6363636363636362</v>
      </c>
      <c r="O514" s="14" t="s">
        <v>120</v>
      </c>
      <c r="P514" s="6">
        <v>6</v>
      </c>
      <c r="Q514" s="1">
        <f t="shared" si="15"/>
        <v>0.2</v>
      </c>
      <c r="R514" s="9" t="s">
        <v>163</v>
      </c>
    </row>
    <row r="515" spans="1:32" s="2" customFormat="1">
      <c r="A515" s="9" t="s">
        <v>476</v>
      </c>
      <c r="B515" s="9" t="s">
        <v>126</v>
      </c>
      <c r="C515" s="9" t="s">
        <v>486</v>
      </c>
      <c r="D515" s="9" t="s">
        <v>485</v>
      </c>
      <c r="E515" s="21" t="s">
        <v>120</v>
      </c>
      <c r="F515" s="3" t="s">
        <v>129</v>
      </c>
      <c r="G515" s="20" t="s">
        <v>16</v>
      </c>
      <c r="H515" s="9" t="s">
        <v>478</v>
      </c>
      <c r="I515" s="9">
        <v>31</v>
      </c>
      <c r="J515" s="9" t="s">
        <v>320</v>
      </c>
      <c r="K515" s="1">
        <v>0.39700000000000002</v>
      </c>
      <c r="L515" s="1">
        <v>0.60299999999999998</v>
      </c>
      <c r="M515" s="1">
        <v>0</v>
      </c>
      <c r="N515" s="7">
        <v>1.5188916876574305</v>
      </c>
      <c r="O515" s="14" t="s">
        <v>120</v>
      </c>
      <c r="P515" s="6">
        <v>6</v>
      </c>
      <c r="Q515" s="1">
        <f t="shared" si="15"/>
        <v>0.2</v>
      </c>
      <c r="R515" s="9" t="s">
        <v>163</v>
      </c>
      <c r="S515" s="9"/>
      <c r="T515" s="9"/>
      <c r="U515" s="9"/>
      <c r="V515" s="9"/>
      <c r="W515" s="9"/>
      <c r="X515" s="9"/>
      <c r="Y515" s="9"/>
      <c r="Z515" s="9"/>
      <c r="AA515" s="9"/>
      <c r="AB515" s="9"/>
      <c r="AC515" s="9"/>
      <c r="AD515" s="9"/>
      <c r="AE515" s="9"/>
      <c r="AF515" s="9"/>
    </row>
    <row r="516" spans="1:32" s="29" customFormat="1">
      <c r="A516" s="9" t="s">
        <v>476</v>
      </c>
      <c r="B516" s="9" t="s">
        <v>126</v>
      </c>
      <c r="C516" s="9" t="s">
        <v>481</v>
      </c>
      <c r="D516" s="9" t="s">
        <v>482</v>
      </c>
      <c r="E516" s="21" t="s">
        <v>120</v>
      </c>
      <c r="F516" s="3" t="s">
        <v>129</v>
      </c>
      <c r="G516" s="20" t="s">
        <v>16</v>
      </c>
      <c r="H516" s="9" t="s">
        <v>478</v>
      </c>
      <c r="I516" s="9">
        <v>31</v>
      </c>
      <c r="J516" s="9" t="s">
        <v>320</v>
      </c>
      <c r="K516" s="1">
        <v>0.35699999999999998</v>
      </c>
      <c r="L516" s="1">
        <v>0.64400000000000002</v>
      </c>
      <c r="M516" s="1">
        <v>0</v>
      </c>
      <c r="N516" s="7">
        <v>1.803921568627451</v>
      </c>
      <c r="O516" s="14" t="s">
        <v>120</v>
      </c>
      <c r="P516" s="6">
        <v>6</v>
      </c>
      <c r="Q516" s="1">
        <f t="shared" si="15"/>
        <v>0.2</v>
      </c>
      <c r="R516" s="9" t="s">
        <v>163</v>
      </c>
      <c r="S516" s="9"/>
      <c r="T516" s="9"/>
      <c r="U516" s="9"/>
      <c r="V516" s="9"/>
      <c r="W516" s="9"/>
      <c r="X516" s="9"/>
      <c r="Y516" s="9"/>
      <c r="Z516" s="9"/>
      <c r="AA516" s="9"/>
      <c r="AB516" s="9"/>
      <c r="AC516" s="9"/>
      <c r="AD516" s="9"/>
      <c r="AE516" s="9"/>
      <c r="AF516" s="9"/>
    </row>
    <row r="517" spans="1:32" ht="13.2">
      <c r="A517" s="28" t="s">
        <v>79</v>
      </c>
      <c r="B517" s="9" t="s">
        <v>126</v>
      </c>
      <c r="C517" s="9" t="s">
        <v>80</v>
      </c>
      <c r="D517" s="9" t="s">
        <v>128</v>
      </c>
      <c r="E517" s="21" t="s">
        <v>345</v>
      </c>
      <c r="F517" s="9" t="s">
        <v>129</v>
      </c>
      <c r="G517" s="20" t="s">
        <v>14</v>
      </c>
      <c r="H517" s="9" t="s">
        <v>81</v>
      </c>
      <c r="I517" s="9">
        <v>14</v>
      </c>
      <c r="J517" s="9" t="s">
        <v>48</v>
      </c>
      <c r="K517" s="1">
        <v>1.547054E-2</v>
      </c>
      <c r="L517" s="1">
        <v>6.1575209999999998E-2</v>
      </c>
      <c r="M517" s="1">
        <v>0.92295424999999998</v>
      </c>
      <c r="N517" s="7">
        <v>14.989055660549107</v>
      </c>
      <c r="O517" s="14" t="s">
        <v>345</v>
      </c>
      <c r="P517" s="6">
        <v>15</v>
      </c>
      <c r="Q517" s="1">
        <f t="shared" si="15"/>
        <v>1.1538461538461537</v>
      </c>
      <c r="S517" s="29"/>
    </row>
    <row r="518" spans="1:32" ht="13.2">
      <c r="A518" s="28" t="s">
        <v>79</v>
      </c>
      <c r="B518" s="9" t="s">
        <v>126</v>
      </c>
      <c r="C518" s="9" t="s">
        <v>82</v>
      </c>
      <c r="D518" s="9" t="s">
        <v>128</v>
      </c>
      <c r="E518" s="21" t="s">
        <v>345</v>
      </c>
      <c r="F518" s="9" t="s">
        <v>129</v>
      </c>
      <c r="G518" s="20" t="s">
        <v>14</v>
      </c>
      <c r="H518" s="9" t="s">
        <v>81</v>
      </c>
      <c r="I518" s="9">
        <v>14</v>
      </c>
      <c r="J518" s="9" t="s">
        <v>48</v>
      </c>
      <c r="K518" s="1">
        <v>7.8245259999999998E-4</v>
      </c>
      <c r="L518" s="1">
        <v>2.9020319000000001E-3</v>
      </c>
      <c r="M518" s="1">
        <v>0.99615515499999996</v>
      </c>
      <c r="N518" s="7">
        <v>343.26126980203077</v>
      </c>
      <c r="O518" s="14" t="s">
        <v>345</v>
      </c>
      <c r="P518" s="6">
        <v>15</v>
      </c>
      <c r="Q518" s="1">
        <f t="shared" si="15"/>
        <v>1.1538461538461537</v>
      </c>
      <c r="S518" s="29"/>
    </row>
    <row r="519" spans="1:32" ht="13.2">
      <c r="A519" s="28" t="s">
        <v>79</v>
      </c>
      <c r="B519" s="9" t="s">
        <v>126</v>
      </c>
      <c r="C519" s="9" t="s">
        <v>84</v>
      </c>
      <c r="D519" s="9" t="s">
        <v>128</v>
      </c>
      <c r="E519" s="21" t="s">
        <v>345</v>
      </c>
      <c r="F519" s="9" t="s">
        <v>129</v>
      </c>
      <c r="G519" s="20" t="s">
        <v>14</v>
      </c>
      <c r="H519" s="9" t="s">
        <v>81</v>
      </c>
      <c r="I519" s="9">
        <v>14</v>
      </c>
      <c r="J519" s="9" t="s">
        <v>48</v>
      </c>
      <c r="K519" s="1">
        <v>0.24853620000000001</v>
      </c>
      <c r="L519" s="1">
        <v>0.74488153999999995</v>
      </c>
      <c r="M519" s="1">
        <v>6.5822600000000004E-3</v>
      </c>
      <c r="N519" s="7">
        <v>2.9970746313816656</v>
      </c>
      <c r="O519" s="14" t="s">
        <v>345</v>
      </c>
      <c r="P519" s="6">
        <v>15</v>
      </c>
      <c r="Q519" s="1">
        <f t="shared" si="15"/>
        <v>1.1538461538461537</v>
      </c>
      <c r="S519" s="29"/>
    </row>
    <row r="520" spans="1:32" ht="13.2">
      <c r="A520" s="28" t="s">
        <v>79</v>
      </c>
      <c r="B520" s="9" t="s">
        <v>126</v>
      </c>
      <c r="C520" s="9" t="s">
        <v>83</v>
      </c>
      <c r="D520" s="9" t="s">
        <v>128</v>
      </c>
      <c r="E520" s="21" t="s">
        <v>345</v>
      </c>
      <c r="F520" s="9" t="s">
        <v>129</v>
      </c>
      <c r="G520" s="20" t="s">
        <v>16</v>
      </c>
      <c r="H520" s="9" t="s">
        <v>81</v>
      </c>
      <c r="I520" s="9">
        <v>14</v>
      </c>
      <c r="J520" s="9" t="s">
        <v>48</v>
      </c>
      <c r="K520" s="1">
        <v>0.31869976799999999</v>
      </c>
      <c r="L520" s="1">
        <v>0.67615599299999996</v>
      </c>
      <c r="M520" s="1">
        <v>5.1442390000000001E-3</v>
      </c>
      <c r="N520" s="7">
        <v>2.1216080489898568</v>
      </c>
      <c r="O520" s="14" t="s">
        <v>120</v>
      </c>
      <c r="P520" s="6">
        <v>15</v>
      </c>
      <c r="Q520" s="1">
        <f t="shared" si="15"/>
        <v>1.1538461538461537</v>
      </c>
      <c r="S520" s="29"/>
    </row>
    <row r="521" spans="1:32" ht="13.2">
      <c r="A521" s="28" t="s">
        <v>79</v>
      </c>
      <c r="B521" s="9" t="s">
        <v>126</v>
      </c>
      <c r="C521" s="9" t="s">
        <v>85</v>
      </c>
      <c r="D521" s="9" t="s">
        <v>128</v>
      </c>
      <c r="E521" s="21" t="s">
        <v>345</v>
      </c>
      <c r="F521" s="9" t="s">
        <v>129</v>
      </c>
      <c r="G521" s="20" t="s">
        <v>16</v>
      </c>
      <c r="H521" s="9" t="s">
        <v>81</v>
      </c>
      <c r="I521" s="9">
        <v>14</v>
      </c>
      <c r="J521" s="9" t="s">
        <v>48</v>
      </c>
      <c r="K521" s="1">
        <v>0.18602830000000001</v>
      </c>
      <c r="L521" s="1">
        <v>0.4871451</v>
      </c>
      <c r="M521" s="1">
        <v>0.32682660000000002</v>
      </c>
      <c r="N521" s="7">
        <v>1.490530758512312</v>
      </c>
      <c r="O521" s="14" t="s">
        <v>120</v>
      </c>
      <c r="P521" s="6">
        <v>15</v>
      </c>
      <c r="Q521" s="1">
        <f t="shared" si="15"/>
        <v>1.1538461538461537</v>
      </c>
      <c r="S521" s="29"/>
    </row>
    <row r="522" spans="1:32" ht="13.2">
      <c r="A522" s="28" t="s">
        <v>79</v>
      </c>
      <c r="B522" s="9" t="s">
        <v>126</v>
      </c>
      <c r="C522" s="9" t="s">
        <v>86</v>
      </c>
      <c r="D522" s="9" t="s">
        <v>128</v>
      </c>
      <c r="E522" s="21" t="s">
        <v>345</v>
      </c>
      <c r="F522" s="9" t="s">
        <v>129</v>
      </c>
      <c r="G522" s="20" t="s">
        <v>16</v>
      </c>
      <c r="H522" s="9" t="s">
        <v>81</v>
      </c>
      <c r="I522" s="9">
        <v>14</v>
      </c>
      <c r="J522" s="9" t="s">
        <v>48</v>
      </c>
      <c r="K522" s="1">
        <v>0.15606239999999999</v>
      </c>
      <c r="L522" s="1">
        <v>0.49550499999999997</v>
      </c>
      <c r="M522" s="1">
        <v>0.34843259999999998</v>
      </c>
      <c r="N522" s="7">
        <v>1.422097128684285</v>
      </c>
      <c r="O522" s="14" t="s">
        <v>120</v>
      </c>
      <c r="P522" s="6">
        <v>15</v>
      </c>
      <c r="Q522" s="1">
        <f t="shared" si="15"/>
        <v>1.1538461538461537</v>
      </c>
      <c r="S522" s="29"/>
    </row>
    <row r="523" spans="1:32" ht="13.2">
      <c r="A523" s="28" t="s">
        <v>116</v>
      </c>
      <c r="B523" s="9" t="s">
        <v>117</v>
      </c>
      <c r="C523" s="9" t="s">
        <v>118</v>
      </c>
      <c r="D523" s="9" t="s">
        <v>119</v>
      </c>
      <c r="E523" s="21" t="s">
        <v>345</v>
      </c>
      <c r="F523" s="9" t="s">
        <v>121</v>
      </c>
      <c r="G523" s="20" t="s">
        <v>14</v>
      </c>
      <c r="H523" s="9" t="s">
        <v>122</v>
      </c>
      <c r="I523" s="9">
        <v>14</v>
      </c>
      <c r="J523" s="9" t="s">
        <v>123</v>
      </c>
      <c r="K523" s="1">
        <v>2.3E-2</v>
      </c>
      <c r="L523" s="1">
        <v>9.1999999999999998E-2</v>
      </c>
      <c r="M523" s="1">
        <v>0.88500000000000001</v>
      </c>
      <c r="N523" s="7">
        <v>9.6195652173913047</v>
      </c>
      <c r="O523" s="14" t="s">
        <v>345</v>
      </c>
      <c r="P523" s="14">
        <v>0.21</v>
      </c>
      <c r="Q523" s="1">
        <f t="shared" si="15"/>
        <v>1.6153846153846154E-2</v>
      </c>
    </row>
    <row r="524" spans="1:32" ht="13.2">
      <c r="A524" s="28" t="s">
        <v>116</v>
      </c>
      <c r="B524" s="9" t="s">
        <v>117</v>
      </c>
      <c r="C524" s="9" t="s">
        <v>124</v>
      </c>
      <c r="D524" s="9" t="s">
        <v>119</v>
      </c>
      <c r="E524" s="21" t="s">
        <v>345</v>
      </c>
      <c r="F524" s="9" t="s">
        <v>121</v>
      </c>
      <c r="G524" s="20" t="s">
        <v>14</v>
      </c>
      <c r="H524" s="9" t="s">
        <v>122</v>
      </c>
      <c r="I524" s="9">
        <v>14</v>
      </c>
      <c r="J524" s="9" t="s">
        <v>123</v>
      </c>
      <c r="K524" s="1">
        <v>1.6E-2</v>
      </c>
      <c r="L524" s="1">
        <v>6.2E-2</v>
      </c>
      <c r="M524" s="1">
        <v>0.92200000000000004</v>
      </c>
      <c r="N524" s="7">
        <v>14.870967741935484</v>
      </c>
      <c r="O524" s="14" t="s">
        <v>345</v>
      </c>
      <c r="P524" s="14">
        <v>0.21</v>
      </c>
      <c r="Q524" s="1">
        <f t="shared" ref="Q524:Q555" si="16">P524/(I524-1)</f>
        <v>1.6153846153846154E-2</v>
      </c>
    </row>
    <row r="525" spans="1:32">
      <c r="A525" s="9" t="s">
        <v>709</v>
      </c>
      <c r="B525" s="9" t="s">
        <v>117</v>
      </c>
      <c r="C525" s="9" t="s">
        <v>711</v>
      </c>
      <c r="D525" s="9" t="s">
        <v>119</v>
      </c>
      <c r="E525" s="21" t="s">
        <v>345</v>
      </c>
      <c r="F525" s="9" t="s">
        <v>121</v>
      </c>
      <c r="G525" s="20" t="s">
        <v>14</v>
      </c>
      <c r="H525" s="9" t="s">
        <v>708</v>
      </c>
      <c r="I525" s="9">
        <v>7</v>
      </c>
      <c r="J525" s="9" t="s">
        <v>123</v>
      </c>
      <c r="K525" s="1">
        <v>2.2201945520243498E-2</v>
      </c>
      <c r="L525" s="1">
        <v>0.26138313594250101</v>
      </c>
      <c r="M525" s="1">
        <v>0.71641491853725503</v>
      </c>
      <c r="N525" s="7">
        <v>2.7408612876036953</v>
      </c>
      <c r="O525" s="14" t="s">
        <v>345</v>
      </c>
      <c r="P525" s="6">
        <v>0.161</v>
      </c>
      <c r="Q525" s="1">
        <f t="shared" si="16"/>
        <v>2.6833333333333334E-2</v>
      </c>
    </row>
    <row r="526" spans="1:32">
      <c r="A526" s="9" t="s">
        <v>709</v>
      </c>
      <c r="B526" s="9" t="s">
        <v>117</v>
      </c>
      <c r="C526" s="9" t="s">
        <v>710</v>
      </c>
      <c r="D526" s="9" t="s">
        <v>119</v>
      </c>
      <c r="E526" s="21" t="s">
        <v>345</v>
      </c>
      <c r="F526" s="9" t="s">
        <v>121</v>
      </c>
      <c r="G526" s="20" t="s">
        <v>14</v>
      </c>
      <c r="H526" s="9" t="s">
        <v>708</v>
      </c>
      <c r="I526" s="9">
        <v>6</v>
      </c>
      <c r="J526" s="9" t="s">
        <v>123</v>
      </c>
      <c r="K526" s="1">
        <v>2.76104452119704E-2</v>
      </c>
      <c r="L526" s="1">
        <v>0.374184013737693</v>
      </c>
      <c r="M526" s="1">
        <v>0.59820554105033696</v>
      </c>
      <c r="N526" s="7">
        <v>1.5986934745685994</v>
      </c>
      <c r="O526" s="14" t="s">
        <v>120</v>
      </c>
      <c r="P526" s="6">
        <v>0.161</v>
      </c>
      <c r="Q526" s="1">
        <f t="shared" si="16"/>
        <v>3.2199999999999999E-2</v>
      </c>
      <c r="S526" s="2"/>
    </row>
    <row r="527" spans="1:32">
      <c r="A527" s="9" t="s">
        <v>709</v>
      </c>
      <c r="B527" s="9" t="s">
        <v>117</v>
      </c>
      <c r="C527" s="9" t="s">
        <v>712</v>
      </c>
      <c r="D527" s="9" t="s">
        <v>119</v>
      </c>
      <c r="E527" s="21" t="s">
        <v>345</v>
      </c>
      <c r="F527" s="9" t="s">
        <v>121</v>
      </c>
      <c r="G527" s="20" t="s">
        <v>16</v>
      </c>
      <c r="H527" s="9" t="s">
        <v>708</v>
      </c>
      <c r="I527" s="9">
        <v>7</v>
      </c>
      <c r="J527" s="9" t="s">
        <v>123</v>
      </c>
      <c r="K527" s="1">
        <v>0.37675689253670402</v>
      </c>
      <c r="L527" s="1">
        <v>0.58128227942202704</v>
      </c>
      <c r="M527" s="1">
        <v>4.1960828041269001E-2</v>
      </c>
      <c r="N527" s="7">
        <v>1.5428577178993426</v>
      </c>
      <c r="O527" s="14" t="s">
        <v>120</v>
      </c>
      <c r="P527" s="6">
        <v>0.161</v>
      </c>
      <c r="Q527" s="1">
        <f t="shared" si="16"/>
        <v>2.6833333333333334E-2</v>
      </c>
    </row>
    <row r="528" spans="1:32" s="3" customFormat="1">
      <c r="A528" s="9" t="s">
        <v>631</v>
      </c>
      <c r="B528" s="9" t="s">
        <v>126</v>
      </c>
      <c r="C528" s="9" t="s">
        <v>180</v>
      </c>
      <c r="D528" s="9" t="s">
        <v>180</v>
      </c>
      <c r="E528" s="21" t="s">
        <v>345</v>
      </c>
      <c r="F528" s="9" t="s">
        <v>121</v>
      </c>
      <c r="G528" s="20" t="s">
        <v>14</v>
      </c>
      <c r="H528" s="9" t="s">
        <v>632</v>
      </c>
      <c r="I528" s="9">
        <v>29</v>
      </c>
      <c r="J528" s="9" t="s">
        <v>177</v>
      </c>
      <c r="K528" s="1">
        <v>3.5370256929976298E-3</v>
      </c>
      <c r="L528" s="1">
        <v>1.0289422174915399E-2</v>
      </c>
      <c r="M528" s="1">
        <v>0.98617355213208702</v>
      </c>
      <c r="N528" s="7">
        <v>95.843433709648082</v>
      </c>
      <c r="O528" s="14" t="s">
        <v>345</v>
      </c>
      <c r="P528" s="6">
        <v>3.85</v>
      </c>
      <c r="Q528" s="1">
        <f t="shared" si="16"/>
        <v>0.13750000000000001</v>
      </c>
      <c r="R528" s="9"/>
      <c r="S528" s="9"/>
      <c r="T528" s="9"/>
      <c r="U528" s="9"/>
      <c r="V528" s="9"/>
      <c r="W528" s="9"/>
      <c r="X528" s="9"/>
      <c r="Y528" s="9"/>
      <c r="Z528" s="9"/>
      <c r="AA528" s="9"/>
      <c r="AB528" s="9"/>
      <c r="AC528" s="9"/>
      <c r="AD528" s="9"/>
      <c r="AE528" s="9"/>
      <c r="AF528" s="9"/>
    </row>
    <row r="529" spans="1:32" s="3" customFormat="1">
      <c r="A529" s="9" t="s">
        <v>631</v>
      </c>
      <c r="B529" s="9" t="s">
        <v>117</v>
      </c>
      <c r="C529" s="9" t="s">
        <v>180</v>
      </c>
      <c r="D529" s="9" t="s">
        <v>180</v>
      </c>
      <c r="E529" s="21" t="s">
        <v>345</v>
      </c>
      <c r="F529" s="9" t="s">
        <v>121</v>
      </c>
      <c r="G529" s="20" t="s">
        <v>14</v>
      </c>
      <c r="H529" s="9" t="s">
        <v>632</v>
      </c>
      <c r="I529" s="9">
        <v>21</v>
      </c>
      <c r="J529" s="9" t="s">
        <v>177</v>
      </c>
      <c r="K529" s="1">
        <v>6.72431E-5</v>
      </c>
      <c r="L529" s="1">
        <v>6.2848900000000001E-5</v>
      </c>
      <c r="M529" s="1">
        <v>0.99987000000000004</v>
      </c>
      <c r="N529" s="7">
        <v>14869.481032254611</v>
      </c>
      <c r="O529" s="14" t="s">
        <v>345</v>
      </c>
      <c r="P529" s="6">
        <v>2.25</v>
      </c>
      <c r="Q529" s="1">
        <f t="shared" si="16"/>
        <v>0.1125</v>
      </c>
      <c r="R529" s="9"/>
      <c r="S529" s="9"/>
      <c r="T529" s="9"/>
      <c r="U529" s="9"/>
      <c r="V529" s="9"/>
      <c r="W529" s="9"/>
      <c r="X529" s="9"/>
      <c r="Y529" s="9"/>
      <c r="Z529" s="9"/>
      <c r="AA529" s="9"/>
      <c r="AB529" s="9"/>
      <c r="AC529" s="9"/>
      <c r="AD529" s="9"/>
      <c r="AE529" s="9"/>
      <c r="AF529" s="9"/>
    </row>
    <row r="530" spans="1:32" s="3" customFormat="1">
      <c r="A530" s="9" t="s">
        <v>631</v>
      </c>
      <c r="B530" s="9" t="s">
        <v>117</v>
      </c>
      <c r="C530" s="9" t="s">
        <v>634</v>
      </c>
      <c r="D530" s="9" t="s">
        <v>217</v>
      </c>
      <c r="E530" s="21" t="s">
        <v>345</v>
      </c>
      <c r="F530" s="9" t="s">
        <v>129</v>
      </c>
      <c r="G530" s="20" t="s">
        <v>14</v>
      </c>
      <c r="H530" s="9" t="s">
        <v>632</v>
      </c>
      <c r="I530" s="9">
        <v>21</v>
      </c>
      <c r="J530" s="9" t="s">
        <v>177</v>
      </c>
      <c r="K530" s="1">
        <v>0.36305219999999999</v>
      </c>
      <c r="L530" s="1">
        <v>0.63694209999999996</v>
      </c>
      <c r="M530" s="1">
        <v>5.7293200000000001E-6</v>
      </c>
      <c r="N530" s="7">
        <v>1.754409145571904</v>
      </c>
      <c r="O530" s="14" t="s">
        <v>120</v>
      </c>
      <c r="P530" s="6">
        <v>2.25</v>
      </c>
      <c r="Q530" s="1">
        <f t="shared" si="16"/>
        <v>0.1125</v>
      </c>
      <c r="R530" s="9"/>
      <c r="S530" s="9"/>
      <c r="T530" s="9"/>
      <c r="U530" s="9"/>
      <c r="V530" s="9"/>
      <c r="W530" s="9"/>
      <c r="X530" s="9"/>
      <c r="Y530" s="9"/>
      <c r="Z530" s="9"/>
      <c r="AA530" s="9"/>
      <c r="AB530" s="9"/>
      <c r="AC530" s="9"/>
      <c r="AD530" s="9"/>
      <c r="AE530" s="9"/>
      <c r="AF530" s="9"/>
    </row>
    <row r="531" spans="1:32" s="3" customFormat="1">
      <c r="A531" s="9" t="s">
        <v>631</v>
      </c>
      <c r="B531" s="9" t="s">
        <v>117</v>
      </c>
      <c r="C531" s="9" t="s">
        <v>635</v>
      </c>
      <c r="D531" s="9" t="s">
        <v>180</v>
      </c>
      <c r="E531" s="21" t="s">
        <v>345</v>
      </c>
      <c r="F531" s="9" t="s">
        <v>121</v>
      </c>
      <c r="G531" s="20" t="s">
        <v>14</v>
      </c>
      <c r="H531" s="9" t="s">
        <v>632</v>
      </c>
      <c r="I531" s="9">
        <v>21</v>
      </c>
      <c r="J531" s="9" t="s">
        <v>177</v>
      </c>
      <c r="K531" s="1">
        <v>0.30586279719999998</v>
      </c>
      <c r="L531" s="1">
        <v>0.69385216829999996</v>
      </c>
      <c r="M531" s="1">
        <v>2.8503440000000001E-4</v>
      </c>
      <c r="N531" s="7">
        <v>2.2685078886736867</v>
      </c>
      <c r="O531" s="14" t="s">
        <v>120</v>
      </c>
      <c r="P531" s="6">
        <v>2.25</v>
      </c>
      <c r="Q531" s="1">
        <f t="shared" si="16"/>
        <v>0.1125</v>
      </c>
      <c r="R531" s="9"/>
      <c r="S531" s="9"/>
      <c r="T531" s="9"/>
      <c r="U531" s="9"/>
      <c r="V531" s="9"/>
      <c r="W531" s="9"/>
      <c r="X531" s="9"/>
      <c r="Y531" s="9"/>
      <c r="Z531" s="9"/>
      <c r="AA531" s="9"/>
      <c r="AB531" s="9"/>
      <c r="AC531" s="9"/>
      <c r="AD531" s="9"/>
      <c r="AE531" s="9"/>
      <c r="AF531" s="9"/>
    </row>
    <row r="532" spans="1:32" s="3" customFormat="1">
      <c r="A532" s="9" t="s">
        <v>633</v>
      </c>
      <c r="B532" s="9" t="s">
        <v>126</v>
      </c>
      <c r="C532" s="9" t="s">
        <v>180</v>
      </c>
      <c r="D532" s="9" t="s">
        <v>180</v>
      </c>
      <c r="E532" s="21" t="s">
        <v>345</v>
      </c>
      <c r="F532" s="9" t="s">
        <v>121</v>
      </c>
      <c r="G532" s="20" t="s">
        <v>14</v>
      </c>
      <c r="H532" s="9" t="s">
        <v>632</v>
      </c>
      <c r="I532" s="9">
        <v>30</v>
      </c>
      <c r="J532" s="9" t="s">
        <v>177</v>
      </c>
      <c r="K532" s="1">
        <v>0.24311273462371399</v>
      </c>
      <c r="L532" s="1">
        <v>0.75531255935353803</v>
      </c>
      <c r="M532" s="1">
        <v>1.57470602274743E-3</v>
      </c>
      <c r="N532" s="7">
        <v>3.1068407852949322</v>
      </c>
      <c r="O532" s="14" t="s">
        <v>345</v>
      </c>
      <c r="P532" s="6">
        <v>3.65</v>
      </c>
      <c r="Q532" s="1">
        <f t="shared" si="16"/>
        <v>0.12586206896551724</v>
      </c>
      <c r="R532" s="9"/>
      <c r="S532" s="9"/>
      <c r="T532" s="9"/>
      <c r="U532" s="9"/>
      <c r="V532" s="9"/>
      <c r="W532" s="9"/>
      <c r="X532" s="9"/>
      <c r="Y532" s="9"/>
      <c r="Z532" s="9"/>
      <c r="AA532" s="9"/>
      <c r="AB532" s="9"/>
      <c r="AC532" s="9"/>
      <c r="AD532" s="9"/>
      <c r="AE532" s="9"/>
      <c r="AF532" s="9"/>
    </row>
    <row r="533" spans="1:32">
      <c r="A533" s="9" t="s">
        <v>633</v>
      </c>
      <c r="B533" s="9" t="s">
        <v>126</v>
      </c>
      <c r="C533" s="9" t="s">
        <v>634</v>
      </c>
      <c r="D533" s="9" t="s">
        <v>217</v>
      </c>
      <c r="E533" s="21" t="s">
        <v>345</v>
      </c>
      <c r="F533" s="9" t="s">
        <v>129</v>
      </c>
      <c r="G533" s="20" t="s">
        <v>16</v>
      </c>
      <c r="H533" s="9" t="s">
        <v>632</v>
      </c>
      <c r="I533" s="9">
        <v>30</v>
      </c>
      <c r="J533" s="9" t="s">
        <v>177</v>
      </c>
      <c r="K533" s="1">
        <v>0.2398854</v>
      </c>
      <c r="L533" s="1">
        <v>0.76011459999999997</v>
      </c>
      <c r="M533" s="1">
        <v>0</v>
      </c>
      <c r="N533" s="7">
        <v>3.1686572004798959</v>
      </c>
      <c r="O533" s="14" t="s">
        <v>345</v>
      </c>
      <c r="P533" s="6">
        <v>3.65</v>
      </c>
      <c r="Q533" s="1">
        <f t="shared" si="16"/>
        <v>0.12586206896551724</v>
      </c>
    </row>
    <row r="534" spans="1:32">
      <c r="A534" s="9" t="s">
        <v>633</v>
      </c>
      <c r="B534" s="9" t="s">
        <v>126</v>
      </c>
      <c r="C534" s="9" t="s">
        <v>635</v>
      </c>
      <c r="D534" s="9" t="s">
        <v>180</v>
      </c>
      <c r="E534" s="21" t="s">
        <v>345</v>
      </c>
      <c r="F534" s="9" t="s">
        <v>121</v>
      </c>
      <c r="G534" s="20" t="s">
        <v>16</v>
      </c>
      <c r="H534" s="9" t="s">
        <v>632</v>
      </c>
      <c r="I534" s="9">
        <v>30</v>
      </c>
      <c r="J534" s="9" t="s">
        <v>177</v>
      </c>
      <c r="K534" s="1">
        <v>0.23984459999999999</v>
      </c>
      <c r="L534" s="1">
        <v>0.76015540000000004</v>
      </c>
      <c r="M534" s="1">
        <v>0</v>
      </c>
      <c r="N534" s="7">
        <v>3.1693663313662266</v>
      </c>
      <c r="O534" s="14" t="s">
        <v>345</v>
      </c>
      <c r="P534" s="6">
        <v>3.65</v>
      </c>
      <c r="Q534" s="1">
        <f t="shared" si="16"/>
        <v>0.12586206896551724</v>
      </c>
    </row>
    <row r="535" spans="1:32">
      <c r="A535" s="9" t="s">
        <v>633</v>
      </c>
      <c r="B535" s="9" t="s">
        <v>117</v>
      </c>
      <c r="C535" s="9" t="s">
        <v>635</v>
      </c>
      <c r="D535" s="9" t="s">
        <v>180</v>
      </c>
      <c r="E535" s="21" t="s">
        <v>345</v>
      </c>
      <c r="F535" s="9" t="s">
        <v>121</v>
      </c>
      <c r="G535" s="20" t="s">
        <v>14</v>
      </c>
      <c r="H535" s="9" t="s">
        <v>632</v>
      </c>
      <c r="I535" s="9">
        <v>24</v>
      </c>
      <c r="J535" s="9" t="s">
        <v>177</v>
      </c>
      <c r="K535" s="1">
        <v>0.26477346330000001</v>
      </c>
      <c r="L535" s="1">
        <v>0.73477829979999998</v>
      </c>
      <c r="M535" s="1">
        <v>4.482369E-4</v>
      </c>
      <c r="N535" s="7">
        <v>2.7751206281857019</v>
      </c>
      <c r="O535" s="14" t="s">
        <v>345</v>
      </c>
      <c r="P535" s="6">
        <v>3.2</v>
      </c>
      <c r="Q535" s="1">
        <f t="shared" si="16"/>
        <v>0.1391304347826087</v>
      </c>
    </row>
    <row r="536" spans="1:32">
      <c r="A536" s="9" t="s">
        <v>633</v>
      </c>
      <c r="B536" s="9" t="s">
        <v>117</v>
      </c>
      <c r="C536" s="9" t="s">
        <v>180</v>
      </c>
      <c r="D536" s="9" t="s">
        <v>180</v>
      </c>
      <c r="E536" s="21" t="s">
        <v>345</v>
      </c>
      <c r="F536" s="9" t="s">
        <v>121</v>
      </c>
      <c r="G536" s="20" t="s">
        <v>14</v>
      </c>
      <c r="H536" s="9" t="s">
        <v>632</v>
      </c>
      <c r="I536" s="9">
        <v>24</v>
      </c>
      <c r="J536" s="9" t="s">
        <v>177</v>
      </c>
      <c r="K536" s="1">
        <v>6.4335990000000001E-5</v>
      </c>
      <c r="L536" s="1">
        <v>2.1463539999999999E-4</v>
      </c>
      <c r="M536" s="1">
        <v>0.99972099999999997</v>
      </c>
      <c r="N536" s="7">
        <v>4657.7638171522494</v>
      </c>
      <c r="O536" s="14" t="s">
        <v>345</v>
      </c>
      <c r="P536" s="6">
        <v>3.2</v>
      </c>
      <c r="Q536" s="1">
        <f t="shared" si="16"/>
        <v>0.1391304347826087</v>
      </c>
    </row>
    <row r="537" spans="1:32">
      <c r="A537" s="9" t="s">
        <v>633</v>
      </c>
      <c r="B537" s="9" t="s">
        <v>117</v>
      </c>
      <c r="C537" s="9" t="s">
        <v>634</v>
      </c>
      <c r="D537" s="9" t="s">
        <v>217</v>
      </c>
      <c r="E537" s="21" t="s">
        <v>345</v>
      </c>
      <c r="F537" s="9" t="s">
        <v>129</v>
      </c>
      <c r="G537" s="20" t="s">
        <v>14</v>
      </c>
      <c r="H537" s="9" t="s">
        <v>632</v>
      </c>
      <c r="I537" s="9">
        <v>24</v>
      </c>
      <c r="J537" s="9" t="s">
        <v>177</v>
      </c>
      <c r="K537" s="1">
        <v>0.28478710000000002</v>
      </c>
      <c r="L537" s="1">
        <v>0.71519949999999999</v>
      </c>
      <c r="M537" s="1">
        <v>1.345416E-5</v>
      </c>
      <c r="N537" s="7">
        <v>2.5113479508025467</v>
      </c>
      <c r="O537" s="14" t="s">
        <v>120</v>
      </c>
      <c r="P537" s="6">
        <v>3.2</v>
      </c>
      <c r="Q537" s="1">
        <f t="shared" si="16"/>
        <v>0.1391304347826087</v>
      </c>
    </row>
    <row r="538" spans="1:32" ht="13.2">
      <c r="A538" s="28" t="s">
        <v>73</v>
      </c>
      <c r="B538" s="9" t="s">
        <v>117</v>
      </c>
      <c r="C538" s="9" t="s">
        <v>77</v>
      </c>
      <c r="D538" s="9" t="s">
        <v>135</v>
      </c>
      <c r="E538" s="21" t="s">
        <v>345</v>
      </c>
      <c r="F538" s="9" t="s">
        <v>135</v>
      </c>
      <c r="G538" s="20" t="s">
        <v>16</v>
      </c>
      <c r="H538" s="9" t="s">
        <v>75</v>
      </c>
      <c r="I538" s="9">
        <v>63</v>
      </c>
      <c r="J538" s="9" t="s">
        <v>76</v>
      </c>
      <c r="K538" s="1">
        <v>0.25584889999999999</v>
      </c>
      <c r="L538" s="1">
        <v>0.74415109999999995</v>
      </c>
      <c r="M538" s="1">
        <v>1.6298299999999999E-13</v>
      </c>
      <c r="N538" s="7">
        <v>2.908556964677198</v>
      </c>
      <c r="O538" s="14" t="s">
        <v>345</v>
      </c>
      <c r="P538" s="14">
        <v>1.37E-2</v>
      </c>
      <c r="Q538" s="35">
        <f t="shared" si="16"/>
        <v>2.2096774193548389E-4</v>
      </c>
    </row>
    <row r="539" spans="1:32" ht="13.2">
      <c r="A539" s="28" t="s">
        <v>73</v>
      </c>
      <c r="B539" s="9" t="s">
        <v>117</v>
      </c>
      <c r="C539" s="9" t="s">
        <v>78</v>
      </c>
      <c r="D539" s="9" t="s">
        <v>119</v>
      </c>
      <c r="E539" s="21" t="s">
        <v>345</v>
      </c>
      <c r="F539" s="9" t="s">
        <v>121</v>
      </c>
      <c r="G539" s="20" t="s">
        <v>16</v>
      </c>
      <c r="H539" s="9" t="s">
        <v>75</v>
      </c>
      <c r="I539" s="9">
        <v>63</v>
      </c>
      <c r="J539" s="9" t="s">
        <v>76</v>
      </c>
      <c r="K539" s="1">
        <v>0.25591380000000002</v>
      </c>
      <c r="L539" s="1">
        <v>0.74408620000000003</v>
      </c>
      <c r="M539" s="1">
        <v>1.366428E-16</v>
      </c>
      <c r="N539" s="7">
        <v>2.9075657506551034</v>
      </c>
      <c r="O539" s="14" t="s">
        <v>345</v>
      </c>
      <c r="P539" s="14">
        <v>1.37E-2</v>
      </c>
      <c r="Q539" s="35">
        <f t="shared" si="16"/>
        <v>2.2096774193548389E-4</v>
      </c>
    </row>
    <row r="540" spans="1:32" ht="13.2">
      <c r="A540" s="28" t="s">
        <v>73</v>
      </c>
      <c r="B540" s="9" t="s">
        <v>117</v>
      </c>
      <c r="C540" s="9" t="s">
        <v>74</v>
      </c>
      <c r="D540" s="9" t="s">
        <v>135</v>
      </c>
      <c r="E540" s="21" t="s">
        <v>345</v>
      </c>
      <c r="F540" s="9" t="s">
        <v>135</v>
      </c>
      <c r="G540" s="20" t="s">
        <v>16</v>
      </c>
      <c r="H540" s="9" t="s">
        <v>75</v>
      </c>
      <c r="I540" s="9">
        <v>63</v>
      </c>
      <c r="J540" s="9" t="s">
        <v>76</v>
      </c>
      <c r="K540" s="1">
        <v>0.30734830000000002</v>
      </c>
      <c r="L540" s="1">
        <v>0.69265169999999998</v>
      </c>
      <c r="M540" s="1">
        <v>1.9431249999999999E-21</v>
      </c>
      <c r="N540" s="7">
        <v>2.2536376482316638</v>
      </c>
      <c r="O540" s="14" t="s">
        <v>120</v>
      </c>
      <c r="P540" s="14">
        <v>1.37E-2</v>
      </c>
      <c r="Q540" s="35">
        <f t="shared" si="16"/>
        <v>2.2096774193548389E-4</v>
      </c>
    </row>
    <row r="541" spans="1:32">
      <c r="A541" s="9" t="s">
        <v>700</v>
      </c>
      <c r="B541" s="9" t="s">
        <v>126</v>
      </c>
      <c r="C541" s="9" t="s">
        <v>701</v>
      </c>
      <c r="D541" s="9" t="s">
        <v>180</v>
      </c>
      <c r="E541" s="21" t="s">
        <v>345</v>
      </c>
      <c r="F541" s="9" t="s">
        <v>121</v>
      </c>
      <c r="G541" s="20" t="s">
        <v>16</v>
      </c>
      <c r="H541" s="9" t="s">
        <v>702</v>
      </c>
      <c r="I541" s="9">
        <v>7</v>
      </c>
      <c r="J541" s="9" t="s">
        <v>123</v>
      </c>
      <c r="K541" s="1">
        <v>0.47799496341891901</v>
      </c>
      <c r="L541" s="1">
        <v>0.51542110642209404</v>
      </c>
      <c r="M541" s="1">
        <v>6.5839301589874898E-3</v>
      </c>
      <c r="N541" s="7">
        <v>1.0782981953104271</v>
      </c>
      <c r="O541" s="14" t="s">
        <v>120</v>
      </c>
      <c r="P541" s="6">
        <v>1.5409999999999999</v>
      </c>
      <c r="Q541" s="1">
        <f t="shared" si="16"/>
        <v>0.2568333333333333</v>
      </c>
    </row>
    <row r="542" spans="1:32">
      <c r="A542" s="9" t="s">
        <v>700</v>
      </c>
      <c r="B542" s="9" t="s">
        <v>126</v>
      </c>
      <c r="C542" s="9" t="s">
        <v>703</v>
      </c>
      <c r="D542" s="9" t="s">
        <v>180</v>
      </c>
      <c r="E542" s="21" t="s">
        <v>345</v>
      </c>
      <c r="F542" s="9" t="s">
        <v>121</v>
      </c>
      <c r="G542" s="20" t="s">
        <v>16</v>
      </c>
      <c r="H542" s="9" t="s">
        <v>702</v>
      </c>
      <c r="I542" s="9">
        <v>7</v>
      </c>
      <c r="J542" s="9" t="s">
        <v>123</v>
      </c>
      <c r="K542" s="1">
        <v>6.0062243791108597E-2</v>
      </c>
      <c r="L542" s="1">
        <v>0.51229961120846801</v>
      </c>
      <c r="M542" s="1">
        <v>0.42763814500042302</v>
      </c>
      <c r="N542" s="7">
        <v>1.1979745427245767</v>
      </c>
      <c r="O542" s="14" t="s">
        <v>120</v>
      </c>
      <c r="P542" s="6">
        <v>1.5409999999999999</v>
      </c>
      <c r="Q542" s="1">
        <f t="shared" si="16"/>
        <v>0.2568333333333333</v>
      </c>
    </row>
    <row r="543" spans="1:32">
      <c r="A543" s="9" t="s">
        <v>700</v>
      </c>
      <c r="B543" s="9" t="s">
        <v>126</v>
      </c>
      <c r="C543" s="9" t="s">
        <v>704</v>
      </c>
      <c r="D543" s="9" t="s">
        <v>705</v>
      </c>
      <c r="E543" s="21" t="s">
        <v>120</v>
      </c>
      <c r="F543" s="9" t="s">
        <v>129</v>
      </c>
      <c r="G543" s="20" t="s">
        <v>730</v>
      </c>
      <c r="H543" s="9" t="s">
        <v>702</v>
      </c>
      <c r="I543" s="9">
        <v>7</v>
      </c>
      <c r="J543" s="9" t="s">
        <v>123</v>
      </c>
      <c r="K543" s="1">
        <v>0.17349502077387399</v>
      </c>
      <c r="L543" s="1">
        <v>0.79809545510144897</v>
      </c>
      <c r="M543" s="1">
        <v>2.8409524124677399E-2</v>
      </c>
      <c r="N543" s="7">
        <v>4.6001058217206854</v>
      </c>
      <c r="O543" s="14" t="s">
        <v>345</v>
      </c>
      <c r="P543" s="6">
        <v>1.5409999999999999</v>
      </c>
      <c r="Q543" s="1">
        <f t="shared" si="16"/>
        <v>0.2568333333333333</v>
      </c>
    </row>
    <row r="544" spans="1:32">
      <c r="A544" s="9" t="s">
        <v>700</v>
      </c>
      <c r="B544" s="9" t="s">
        <v>126</v>
      </c>
      <c r="C544" s="9" t="s">
        <v>704</v>
      </c>
      <c r="D544" s="9" t="s">
        <v>705</v>
      </c>
      <c r="E544" s="21" t="s">
        <v>120</v>
      </c>
      <c r="F544" s="9" t="s">
        <v>129</v>
      </c>
      <c r="G544" s="20" t="s">
        <v>730</v>
      </c>
      <c r="H544" s="9" t="s">
        <v>702</v>
      </c>
      <c r="I544" s="9">
        <v>7</v>
      </c>
      <c r="J544" s="9" t="s">
        <v>123</v>
      </c>
      <c r="K544" s="1">
        <v>0.121431687132316</v>
      </c>
      <c r="L544" s="1">
        <v>0.82710726493213005</v>
      </c>
      <c r="M544" s="1">
        <v>5.1461047935554602E-2</v>
      </c>
      <c r="N544" s="7">
        <v>6.8112968242867815</v>
      </c>
      <c r="O544" s="14" t="s">
        <v>345</v>
      </c>
      <c r="P544" s="6">
        <v>1.5409999999999999</v>
      </c>
      <c r="Q544" s="1">
        <f t="shared" si="16"/>
        <v>0.2568333333333333</v>
      </c>
    </row>
    <row r="545" spans="1:32">
      <c r="A545" s="9" t="s">
        <v>700</v>
      </c>
      <c r="B545" s="9" t="s">
        <v>126</v>
      </c>
      <c r="C545" s="9" t="s">
        <v>704</v>
      </c>
      <c r="D545" s="9" t="s">
        <v>705</v>
      </c>
      <c r="E545" s="21" t="s">
        <v>120</v>
      </c>
      <c r="F545" s="9" t="s">
        <v>129</v>
      </c>
      <c r="G545" s="20" t="s">
        <v>730</v>
      </c>
      <c r="H545" s="9" t="s">
        <v>702</v>
      </c>
      <c r="I545" s="9">
        <v>7</v>
      </c>
      <c r="J545" s="9" t="s">
        <v>123</v>
      </c>
      <c r="K545" s="1">
        <v>0.14960151622974899</v>
      </c>
      <c r="L545" s="1">
        <v>0.84708147852934301</v>
      </c>
      <c r="M545" s="1">
        <v>3.3170052409086E-3</v>
      </c>
      <c r="N545" s="7">
        <v>5.6622519602571835</v>
      </c>
      <c r="O545" s="14" t="s">
        <v>345</v>
      </c>
      <c r="P545" s="6">
        <v>1.5409999999999999</v>
      </c>
      <c r="Q545" s="1">
        <f t="shared" si="16"/>
        <v>0.2568333333333333</v>
      </c>
    </row>
    <row r="546" spans="1:32">
      <c r="A546" s="9" t="s">
        <v>700</v>
      </c>
      <c r="B546" s="9" t="s">
        <v>126</v>
      </c>
      <c r="C546" s="9" t="s">
        <v>706</v>
      </c>
      <c r="D546" s="9" t="s">
        <v>705</v>
      </c>
      <c r="E546" s="21" t="s">
        <v>120</v>
      </c>
      <c r="F546" s="9" t="s">
        <v>129</v>
      </c>
      <c r="G546" s="20" t="s">
        <v>730</v>
      </c>
      <c r="H546" s="9" t="s">
        <v>702</v>
      </c>
      <c r="I546" s="9">
        <v>7</v>
      </c>
      <c r="J546" s="9" t="s">
        <v>123</v>
      </c>
      <c r="K546" s="1">
        <v>1.42551628680568E-2</v>
      </c>
      <c r="L546" s="1">
        <v>0.15156978228221901</v>
      </c>
      <c r="M546" s="1">
        <v>0.83417505484972498</v>
      </c>
      <c r="N546" s="7">
        <v>5.5035709776010142</v>
      </c>
      <c r="O546" s="14" t="s">
        <v>345</v>
      </c>
      <c r="P546" s="6">
        <v>1.5409999999999999</v>
      </c>
      <c r="Q546" s="1">
        <f t="shared" si="16"/>
        <v>0.2568333333333333</v>
      </c>
    </row>
    <row r="547" spans="1:32">
      <c r="A547" s="9" t="s">
        <v>700</v>
      </c>
      <c r="B547" s="9" t="s">
        <v>126</v>
      </c>
      <c r="C547" s="9" t="s">
        <v>706</v>
      </c>
      <c r="D547" s="9" t="s">
        <v>705</v>
      </c>
      <c r="E547" s="21" t="s">
        <v>120</v>
      </c>
      <c r="F547" s="9" t="s">
        <v>129</v>
      </c>
      <c r="G547" s="20" t="s">
        <v>730</v>
      </c>
      <c r="H547" s="9" t="s">
        <v>702</v>
      </c>
      <c r="I547" s="9">
        <v>7</v>
      </c>
      <c r="J547" s="9" t="s">
        <v>123</v>
      </c>
      <c r="K547" s="1">
        <v>1.11009610777324E-2</v>
      </c>
      <c r="L547" s="1">
        <v>0.13437457575060599</v>
      </c>
      <c r="M547" s="1">
        <v>0.85452446317166197</v>
      </c>
      <c r="N547" s="7">
        <v>6.3592718964756125</v>
      </c>
      <c r="O547" s="14" t="s">
        <v>345</v>
      </c>
      <c r="P547" s="6">
        <v>1.5409999999999999</v>
      </c>
      <c r="Q547" s="1">
        <f t="shared" si="16"/>
        <v>0.2568333333333333</v>
      </c>
    </row>
    <row r="548" spans="1:32">
      <c r="A548" s="9" t="s">
        <v>700</v>
      </c>
      <c r="B548" s="9" t="s">
        <v>126</v>
      </c>
      <c r="C548" s="9" t="s">
        <v>706</v>
      </c>
      <c r="D548" s="9" t="s">
        <v>705</v>
      </c>
      <c r="E548" s="21" t="s">
        <v>120</v>
      </c>
      <c r="F548" s="9" t="s">
        <v>129</v>
      </c>
      <c r="G548" s="20" t="s">
        <v>730</v>
      </c>
      <c r="H548" s="9" t="s">
        <v>702</v>
      </c>
      <c r="I548" s="9">
        <v>7</v>
      </c>
      <c r="J548" s="9" t="s">
        <v>123</v>
      </c>
      <c r="K548" s="1">
        <v>4.5239252867957797E-3</v>
      </c>
      <c r="L548" s="1">
        <v>5.4998980898296003E-2</v>
      </c>
      <c r="M548" s="1">
        <v>0.94047709381490796</v>
      </c>
      <c r="N548" s="7">
        <v>17.099900370045695</v>
      </c>
      <c r="O548" s="14" t="s">
        <v>345</v>
      </c>
      <c r="P548" s="6">
        <v>1.5409999999999999</v>
      </c>
      <c r="Q548" s="1">
        <f t="shared" si="16"/>
        <v>0.2568333333333333</v>
      </c>
    </row>
    <row r="549" spans="1:32">
      <c r="A549" s="9" t="s">
        <v>496</v>
      </c>
      <c r="B549" s="9" t="s">
        <v>117</v>
      </c>
      <c r="C549" s="9" t="s">
        <v>498</v>
      </c>
      <c r="D549" s="9" t="s">
        <v>128</v>
      </c>
      <c r="E549" s="21" t="s">
        <v>345</v>
      </c>
      <c r="F549" s="9" t="s">
        <v>129</v>
      </c>
      <c r="G549" s="20" t="s">
        <v>14</v>
      </c>
      <c r="H549" s="9" t="s">
        <v>489</v>
      </c>
      <c r="I549" s="9">
        <v>9</v>
      </c>
      <c r="J549" s="9" t="s">
        <v>131</v>
      </c>
      <c r="K549" s="1">
        <v>2.9672900949821602E-3</v>
      </c>
      <c r="L549" s="1">
        <v>1.9011529418074699E-2</v>
      </c>
      <c r="M549" s="1">
        <v>0.97802118048694298</v>
      </c>
      <c r="N549" s="7">
        <v>51.443582416736852</v>
      </c>
      <c r="O549" s="14" t="s">
        <v>345</v>
      </c>
      <c r="P549" s="6">
        <v>8.1519999999999992</v>
      </c>
      <c r="Q549" s="1">
        <f t="shared" si="16"/>
        <v>1.0189999999999999</v>
      </c>
    </row>
    <row r="550" spans="1:32">
      <c r="A550" s="9" t="s">
        <v>496</v>
      </c>
      <c r="B550" s="9" t="s">
        <v>117</v>
      </c>
      <c r="C550" s="9" t="s">
        <v>488</v>
      </c>
      <c r="D550" s="9" t="s">
        <v>128</v>
      </c>
      <c r="E550" s="21" t="s">
        <v>345</v>
      </c>
      <c r="F550" s="9" t="s">
        <v>129</v>
      </c>
      <c r="G550" s="20" t="s">
        <v>14</v>
      </c>
      <c r="H550" s="9" t="s">
        <v>489</v>
      </c>
      <c r="I550" s="9">
        <v>9</v>
      </c>
      <c r="J550" s="9" t="s">
        <v>131</v>
      </c>
      <c r="K550" s="1">
        <v>8.9714931337103194E-3</v>
      </c>
      <c r="L550" s="1">
        <v>5.7980325566951298E-2</v>
      </c>
      <c r="M550" s="1">
        <v>0.93304818129933798</v>
      </c>
      <c r="N550" s="7">
        <v>16.092496414528139</v>
      </c>
      <c r="O550" s="14" t="s">
        <v>345</v>
      </c>
      <c r="P550" s="6">
        <v>8.1519999999999992</v>
      </c>
      <c r="Q550" s="1">
        <f t="shared" si="16"/>
        <v>1.0189999999999999</v>
      </c>
    </row>
    <row r="551" spans="1:32">
      <c r="A551" s="9" t="s">
        <v>496</v>
      </c>
      <c r="B551" s="9" t="s">
        <v>117</v>
      </c>
      <c r="C551" s="9" t="s">
        <v>270</v>
      </c>
      <c r="D551" s="9" t="s">
        <v>128</v>
      </c>
      <c r="E551" s="21" t="s">
        <v>345</v>
      </c>
      <c r="F551" s="9" t="s">
        <v>129</v>
      </c>
      <c r="G551" s="20" t="s">
        <v>14</v>
      </c>
      <c r="H551" s="9" t="s">
        <v>489</v>
      </c>
      <c r="I551" s="9">
        <v>9</v>
      </c>
      <c r="J551" s="9" t="s">
        <v>131</v>
      </c>
      <c r="K551" s="1">
        <v>4.7239454664301501E-5</v>
      </c>
      <c r="L551" s="1">
        <v>2.9095865985728097E-4</v>
      </c>
      <c r="M551" s="1">
        <v>0.99966180188547804</v>
      </c>
      <c r="N551" s="7">
        <v>3435.7520149969937</v>
      </c>
      <c r="O551" s="14" t="s">
        <v>345</v>
      </c>
      <c r="P551" s="6">
        <v>8.1519999999999992</v>
      </c>
      <c r="Q551" s="1">
        <f t="shared" si="16"/>
        <v>1.0189999999999999</v>
      </c>
    </row>
    <row r="552" spans="1:32">
      <c r="A552" s="9" t="s">
        <v>496</v>
      </c>
      <c r="B552" s="9" t="s">
        <v>117</v>
      </c>
      <c r="C552" s="9" t="s">
        <v>499</v>
      </c>
      <c r="D552" s="9" t="s">
        <v>128</v>
      </c>
      <c r="E552" s="21" t="s">
        <v>345</v>
      </c>
      <c r="F552" s="9" t="s">
        <v>129</v>
      </c>
      <c r="G552" s="20" t="s">
        <v>14</v>
      </c>
      <c r="H552" s="9" t="s">
        <v>489</v>
      </c>
      <c r="I552" s="9">
        <v>9</v>
      </c>
      <c r="J552" s="9" t="s">
        <v>131</v>
      </c>
      <c r="K552" s="1">
        <v>2.4563189078401701E-2</v>
      </c>
      <c r="L552" s="1">
        <v>0.14515704658150699</v>
      </c>
      <c r="M552" s="1">
        <v>0.83027976434008999</v>
      </c>
      <c r="N552" s="7">
        <v>5.7198722617567199</v>
      </c>
      <c r="O552" s="14" t="s">
        <v>345</v>
      </c>
      <c r="P552" s="6">
        <v>8.1519999999999992</v>
      </c>
      <c r="Q552" s="1">
        <f t="shared" si="16"/>
        <v>1.0189999999999999</v>
      </c>
    </row>
    <row r="553" spans="1:32">
      <c r="A553" s="9" t="s">
        <v>496</v>
      </c>
      <c r="B553" s="9" t="s">
        <v>117</v>
      </c>
      <c r="C553" s="9" t="s">
        <v>490</v>
      </c>
      <c r="D553" s="9" t="s">
        <v>128</v>
      </c>
      <c r="E553" s="21" t="s">
        <v>345</v>
      </c>
      <c r="F553" s="9" t="s">
        <v>129</v>
      </c>
      <c r="G553" s="20" t="s">
        <v>14</v>
      </c>
      <c r="H553" s="9" t="s">
        <v>489</v>
      </c>
      <c r="I553" s="9">
        <v>9</v>
      </c>
      <c r="J553" s="9" t="s">
        <v>131</v>
      </c>
      <c r="K553" s="1">
        <v>1.62382038007206E-3</v>
      </c>
      <c r="L553" s="1">
        <v>6.5190522369460002E-3</v>
      </c>
      <c r="M553" s="1">
        <v>0.99185712738298204</v>
      </c>
      <c r="N553" s="7">
        <v>152.14744280798098</v>
      </c>
      <c r="O553" s="14" t="s">
        <v>345</v>
      </c>
      <c r="P553" s="6">
        <v>8.1519999999999992</v>
      </c>
      <c r="Q553" s="1">
        <f t="shared" si="16"/>
        <v>1.0189999999999999</v>
      </c>
      <c r="S553" s="2"/>
    </row>
    <row r="554" spans="1:32" s="2" customFormat="1">
      <c r="A554" s="9" t="s">
        <v>496</v>
      </c>
      <c r="B554" s="9" t="s">
        <v>117</v>
      </c>
      <c r="C554" s="9" t="s">
        <v>265</v>
      </c>
      <c r="D554" s="9" t="s">
        <v>128</v>
      </c>
      <c r="E554" s="21" t="s">
        <v>345</v>
      </c>
      <c r="F554" s="9" t="s">
        <v>129</v>
      </c>
      <c r="G554" s="20" t="s">
        <v>14</v>
      </c>
      <c r="H554" s="9" t="s">
        <v>489</v>
      </c>
      <c r="I554" s="9">
        <v>9</v>
      </c>
      <c r="J554" s="9" t="s">
        <v>131</v>
      </c>
      <c r="K554" s="1">
        <v>2.31106232078764E-2</v>
      </c>
      <c r="L554" s="1">
        <v>0.14792440958094999</v>
      </c>
      <c r="M554" s="1">
        <v>0.82896496721117297</v>
      </c>
      <c r="N554" s="7">
        <v>5.603976852498648</v>
      </c>
      <c r="O554" s="14" t="s">
        <v>345</v>
      </c>
      <c r="P554" s="6">
        <v>8.1519999999999992</v>
      </c>
      <c r="Q554" s="1">
        <f t="shared" si="16"/>
        <v>1.0189999999999999</v>
      </c>
      <c r="R554" s="9"/>
      <c r="S554" s="9"/>
      <c r="T554" s="9"/>
      <c r="U554" s="9"/>
      <c r="V554" s="9"/>
      <c r="W554" s="9"/>
      <c r="X554" s="9"/>
      <c r="Y554" s="9"/>
      <c r="Z554" s="9"/>
      <c r="AA554" s="9"/>
      <c r="AB554" s="9"/>
      <c r="AC554" s="9"/>
      <c r="AD554" s="9"/>
      <c r="AE554" s="9"/>
      <c r="AF554" s="9"/>
    </row>
    <row r="555" spans="1:32">
      <c r="A555" s="9" t="s">
        <v>496</v>
      </c>
      <c r="B555" s="9" t="s">
        <v>117</v>
      </c>
      <c r="C555" s="9" t="s">
        <v>492</v>
      </c>
      <c r="D555" s="9" t="s">
        <v>493</v>
      </c>
      <c r="E555" s="21" t="s">
        <v>345</v>
      </c>
      <c r="F555" s="9" t="s">
        <v>129</v>
      </c>
      <c r="G555" s="20" t="s">
        <v>14</v>
      </c>
      <c r="H555" s="9" t="s">
        <v>489</v>
      </c>
      <c r="I555" s="9">
        <v>9</v>
      </c>
      <c r="J555" s="9" t="s">
        <v>131</v>
      </c>
      <c r="K555" s="1">
        <v>1.13487150778486E-2</v>
      </c>
      <c r="L555" s="1">
        <v>7.4885240815413506E-2</v>
      </c>
      <c r="M555" s="1">
        <v>0.91376604410673801</v>
      </c>
      <c r="N555" s="7">
        <v>12.202218142812717</v>
      </c>
      <c r="O555" s="14" t="s">
        <v>345</v>
      </c>
      <c r="P555" s="6">
        <v>8.1519999999999992</v>
      </c>
      <c r="Q555" s="1">
        <f t="shared" si="16"/>
        <v>1.0189999999999999</v>
      </c>
    </row>
    <row r="556" spans="1:32">
      <c r="A556" s="9" t="s">
        <v>496</v>
      </c>
      <c r="B556" s="9" t="s">
        <v>117</v>
      </c>
      <c r="C556" s="9" t="s">
        <v>497</v>
      </c>
      <c r="D556" s="9" t="s">
        <v>128</v>
      </c>
      <c r="E556" s="21" t="s">
        <v>345</v>
      </c>
      <c r="F556" s="9" t="s">
        <v>129</v>
      </c>
      <c r="G556" s="20" t="s">
        <v>14</v>
      </c>
      <c r="H556" s="9" t="s">
        <v>489</v>
      </c>
      <c r="I556" s="9">
        <v>9</v>
      </c>
      <c r="J556" s="9" t="s">
        <v>131</v>
      </c>
      <c r="K556" s="1">
        <v>0.106121377847986</v>
      </c>
      <c r="L556" s="1">
        <v>0.51848188786793703</v>
      </c>
      <c r="M556" s="1">
        <v>0.37539673428407699</v>
      </c>
      <c r="N556" s="7">
        <v>1.3811571612543172</v>
      </c>
      <c r="O556" s="14" t="s">
        <v>120</v>
      </c>
      <c r="P556" s="6">
        <v>8.1519999999999992</v>
      </c>
      <c r="Q556" s="1">
        <f>P556/(I556-1)</f>
        <v>1.0189999999999999</v>
      </c>
    </row>
    <row r="557" spans="1:32">
      <c r="A557" s="3" t="s">
        <v>421</v>
      </c>
      <c r="B557" s="3" t="s">
        <v>117</v>
      </c>
      <c r="C557" s="3" t="s">
        <v>422</v>
      </c>
      <c r="D557" s="3" t="s">
        <v>119</v>
      </c>
      <c r="E557" s="21" t="s">
        <v>345</v>
      </c>
      <c r="F557" s="4" t="s">
        <v>121</v>
      </c>
      <c r="G557" s="20" t="s">
        <v>14</v>
      </c>
      <c r="H557" s="3" t="s">
        <v>423</v>
      </c>
      <c r="I557" s="3">
        <v>12</v>
      </c>
      <c r="J557" s="3" t="s">
        <v>424</v>
      </c>
      <c r="K557" s="5">
        <v>3.5655779999999998E-2</v>
      </c>
      <c r="L557" s="8">
        <v>0.16411935999999999</v>
      </c>
      <c r="M557" s="5">
        <v>0.80022486000000004</v>
      </c>
      <c r="N557" s="7">
        <v>4.8758711952081706</v>
      </c>
      <c r="O557" s="14" t="s">
        <v>345</v>
      </c>
      <c r="P557" s="14" t="s">
        <v>730</v>
      </c>
      <c r="Q557" s="14" t="s">
        <v>730</v>
      </c>
      <c r="R557" s="3"/>
    </row>
    <row r="558" spans="1:32">
      <c r="A558" s="3" t="s">
        <v>421</v>
      </c>
      <c r="B558" s="3" t="s">
        <v>117</v>
      </c>
      <c r="C558" s="3" t="s">
        <v>425</v>
      </c>
      <c r="D558" s="3" t="s">
        <v>119</v>
      </c>
      <c r="E558" s="21" t="s">
        <v>345</v>
      </c>
      <c r="F558" s="4" t="s">
        <v>121</v>
      </c>
      <c r="G558" s="20" t="s">
        <v>14</v>
      </c>
      <c r="H558" s="3" t="s">
        <v>423</v>
      </c>
      <c r="I558" s="3">
        <v>12</v>
      </c>
      <c r="J558" s="3" t="s">
        <v>424</v>
      </c>
      <c r="K558" s="5">
        <v>2.0018749999999998E-2</v>
      </c>
      <c r="L558" s="8">
        <v>7.2571930000000007E-2</v>
      </c>
      <c r="M558" s="5">
        <v>0.90745931999999996</v>
      </c>
      <c r="N558" s="7">
        <v>12.504274311018046</v>
      </c>
      <c r="O558" s="14" t="s">
        <v>345</v>
      </c>
      <c r="P558" s="14" t="s">
        <v>730</v>
      </c>
      <c r="Q558" s="14" t="s">
        <v>730</v>
      </c>
      <c r="R558" s="3"/>
    </row>
    <row r="559" spans="1:32">
      <c r="A559" s="3" t="s">
        <v>421</v>
      </c>
      <c r="B559" s="3" t="s">
        <v>117</v>
      </c>
      <c r="C559" s="3" t="s">
        <v>426</v>
      </c>
      <c r="D559" s="3" t="s">
        <v>119</v>
      </c>
      <c r="E559" s="21" t="s">
        <v>345</v>
      </c>
      <c r="F559" s="3" t="s">
        <v>121</v>
      </c>
      <c r="G559" s="20" t="s">
        <v>14</v>
      </c>
      <c r="H559" s="3" t="s">
        <v>423</v>
      </c>
      <c r="I559" s="3">
        <v>12</v>
      </c>
      <c r="J559" s="3" t="s">
        <v>424</v>
      </c>
      <c r="K559" s="8">
        <v>0.14302509999999999</v>
      </c>
      <c r="L559" s="8">
        <v>0.64916980000000002</v>
      </c>
      <c r="M559" s="8">
        <v>0.20780509999999999</v>
      </c>
      <c r="N559" s="7">
        <v>3.1239358418056153</v>
      </c>
      <c r="O559" s="14" t="s">
        <v>345</v>
      </c>
      <c r="P559" s="14" t="s">
        <v>730</v>
      </c>
      <c r="Q559" s="14" t="s">
        <v>730</v>
      </c>
      <c r="R559" s="3"/>
    </row>
    <row r="560" spans="1:32">
      <c r="A560" s="3" t="s">
        <v>421</v>
      </c>
      <c r="B560" s="3" t="s">
        <v>117</v>
      </c>
      <c r="C560" s="3" t="s">
        <v>427</v>
      </c>
      <c r="D560" s="3" t="s">
        <v>128</v>
      </c>
      <c r="E560" s="21" t="s">
        <v>345</v>
      </c>
      <c r="F560" s="3" t="s">
        <v>129</v>
      </c>
      <c r="G560" s="20" t="s">
        <v>14</v>
      </c>
      <c r="H560" s="3" t="s">
        <v>423</v>
      </c>
      <c r="I560" s="3">
        <v>12</v>
      </c>
      <c r="J560" s="3" t="s">
        <v>424</v>
      </c>
      <c r="K560" s="8">
        <v>0.15722269999999999</v>
      </c>
      <c r="L560" s="8">
        <v>0.57580500000000001</v>
      </c>
      <c r="M560" s="8">
        <v>0.2669723</v>
      </c>
      <c r="N560" s="7">
        <v>2.1567967912775972</v>
      </c>
      <c r="O560" s="14" t="s">
        <v>120</v>
      </c>
      <c r="P560" s="14" t="s">
        <v>730</v>
      </c>
      <c r="Q560" s="14" t="s">
        <v>730</v>
      </c>
      <c r="R560" s="3"/>
    </row>
    <row r="561" spans="1:19">
      <c r="A561" s="3" t="s">
        <v>421</v>
      </c>
      <c r="B561" s="3" t="s">
        <v>117</v>
      </c>
      <c r="C561" s="3" t="s">
        <v>428</v>
      </c>
      <c r="D561" s="3" t="s">
        <v>119</v>
      </c>
      <c r="E561" s="21" t="s">
        <v>345</v>
      </c>
      <c r="F561" s="3" t="s">
        <v>121</v>
      </c>
      <c r="G561" s="20" t="s">
        <v>16</v>
      </c>
      <c r="H561" s="3" t="s">
        <v>423</v>
      </c>
      <c r="I561" s="3">
        <v>12</v>
      </c>
      <c r="J561" s="3" t="s">
        <v>424</v>
      </c>
      <c r="K561" s="8">
        <v>0.234879748</v>
      </c>
      <c r="L561" s="8">
        <v>0.75829313600000003</v>
      </c>
      <c r="M561" s="8">
        <v>6.8271149999999999E-3</v>
      </c>
      <c r="N561" s="7">
        <v>3.2284313247815644</v>
      </c>
      <c r="O561" s="14" t="s">
        <v>345</v>
      </c>
      <c r="P561" s="14" t="s">
        <v>730</v>
      </c>
      <c r="Q561" s="14" t="s">
        <v>730</v>
      </c>
      <c r="R561" s="3"/>
    </row>
    <row r="562" spans="1:19">
      <c r="A562" s="3" t="s">
        <v>421</v>
      </c>
      <c r="B562" s="3" t="s">
        <v>117</v>
      </c>
      <c r="C562" s="3" t="s">
        <v>431</v>
      </c>
      <c r="D562" s="3" t="s">
        <v>119</v>
      </c>
      <c r="E562" s="21" t="s">
        <v>345</v>
      </c>
      <c r="F562" s="3" t="s">
        <v>121</v>
      </c>
      <c r="G562" s="20" t="s">
        <v>16</v>
      </c>
      <c r="H562" s="3" t="s">
        <v>423</v>
      </c>
      <c r="I562" s="3">
        <v>12</v>
      </c>
      <c r="J562" s="3" t="s">
        <v>424</v>
      </c>
      <c r="K562" s="5">
        <v>0.21008155000000001</v>
      </c>
      <c r="L562" s="8">
        <v>0.73027030999999998</v>
      </c>
      <c r="M562" s="5">
        <v>5.9658139999999998E-2</v>
      </c>
      <c r="N562" s="7">
        <v>3.4761277703825013</v>
      </c>
      <c r="O562" s="14" t="s">
        <v>345</v>
      </c>
      <c r="P562" s="14" t="s">
        <v>730</v>
      </c>
      <c r="Q562" s="14" t="s">
        <v>730</v>
      </c>
      <c r="R562" s="3"/>
    </row>
    <row r="563" spans="1:19">
      <c r="A563" s="3" t="s">
        <v>421</v>
      </c>
      <c r="B563" s="3" t="s">
        <v>117</v>
      </c>
      <c r="C563" s="3" t="s">
        <v>432</v>
      </c>
      <c r="D563" s="3" t="s">
        <v>119</v>
      </c>
      <c r="E563" s="21" t="s">
        <v>345</v>
      </c>
      <c r="F563" s="3" t="s">
        <v>121</v>
      </c>
      <c r="G563" s="20" t="s">
        <v>16</v>
      </c>
      <c r="H563" s="3" t="s">
        <v>423</v>
      </c>
      <c r="I563" s="3">
        <v>12</v>
      </c>
      <c r="J563" s="3" t="s">
        <v>424</v>
      </c>
      <c r="K563" s="8">
        <v>3.5050030000000003E-2</v>
      </c>
      <c r="L563" s="8">
        <v>0.15629597000000001</v>
      </c>
      <c r="M563" s="8">
        <v>0.80865399999999998</v>
      </c>
      <c r="N563" s="7">
        <v>5.1738634079944603</v>
      </c>
      <c r="O563" s="14" t="s">
        <v>345</v>
      </c>
      <c r="P563" s="14" t="s">
        <v>730</v>
      </c>
      <c r="Q563" s="14" t="s">
        <v>730</v>
      </c>
      <c r="R563" s="3"/>
    </row>
    <row r="564" spans="1:19">
      <c r="A564" s="3" t="s">
        <v>421</v>
      </c>
      <c r="B564" s="3" t="s">
        <v>117</v>
      </c>
      <c r="C564" s="3" t="s">
        <v>430</v>
      </c>
      <c r="D564" s="3" t="s">
        <v>128</v>
      </c>
      <c r="E564" s="21" t="s">
        <v>345</v>
      </c>
      <c r="F564" s="3" t="s">
        <v>129</v>
      </c>
      <c r="G564" s="20" t="s">
        <v>16</v>
      </c>
      <c r="H564" s="3" t="s">
        <v>423</v>
      </c>
      <c r="I564" s="3">
        <v>12</v>
      </c>
      <c r="J564" s="3" t="s">
        <v>424</v>
      </c>
      <c r="K564" s="8">
        <v>0.38333315410000002</v>
      </c>
      <c r="L564" s="8">
        <v>0.6158568016</v>
      </c>
      <c r="M564" s="8">
        <v>8.1004429999999999E-4</v>
      </c>
      <c r="N564" s="7">
        <v>1.6065837118783146</v>
      </c>
      <c r="O564" s="14" t="s">
        <v>120</v>
      </c>
      <c r="P564" s="14" t="s">
        <v>730</v>
      </c>
      <c r="Q564" s="14" t="s">
        <v>730</v>
      </c>
      <c r="R564" s="3"/>
    </row>
    <row r="565" spans="1:19">
      <c r="A565" s="3" t="s">
        <v>421</v>
      </c>
      <c r="B565" s="3" t="s">
        <v>117</v>
      </c>
      <c r="C565" s="3" t="s">
        <v>429</v>
      </c>
      <c r="D565" s="3" t="s">
        <v>135</v>
      </c>
      <c r="E565" s="21" t="s">
        <v>345</v>
      </c>
      <c r="F565" s="4" t="s">
        <v>129</v>
      </c>
      <c r="G565" s="20" t="s">
        <v>16</v>
      </c>
      <c r="H565" s="3" t="s">
        <v>423</v>
      </c>
      <c r="I565" s="3">
        <v>12</v>
      </c>
      <c r="J565" s="3" t="s">
        <v>424</v>
      </c>
      <c r="K565" s="5">
        <v>9.3306399999999998E-2</v>
      </c>
      <c r="L565" s="8">
        <v>0.39555699999999999</v>
      </c>
      <c r="M565" s="5">
        <v>0.51113660000000005</v>
      </c>
      <c r="N565" s="7">
        <v>1.2921945509749544</v>
      </c>
      <c r="O565" s="14" t="s">
        <v>120</v>
      </c>
      <c r="P565" s="14" t="s">
        <v>730</v>
      </c>
      <c r="Q565" s="14" t="s">
        <v>730</v>
      </c>
      <c r="R565" s="3"/>
    </row>
    <row r="566" spans="1:19">
      <c r="A566" s="3" t="s">
        <v>433</v>
      </c>
      <c r="B566" s="3" t="s">
        <v>126</v>
      </c>
      <c r="C566" s="3" t="s">
        <v>422</v>
      </c>
      <c r="D566" s="3" t="s">
        <v>119</v>
      </c>
      <c r="E566" s="21" t="s">
        <v>345</v>
      </c>
      <c r="F566" s="4" t="s">
        <v>121</v>
      </c>
      <c r="G566" s="20" t="s">
        <v>14</v>
      </c>
      <c r="H566" s="3" t="s">
        <v>423</v>
      </c>
      <c r="I566" s="3">
        <v>12</v>
      </c>
      <c r="J566" s="3" t="s">
        <v>424</v>
      </c>
      <c r="K566" s="8">
        <v>0.23611536999999999</v>
      </c>
      <c r="L566" s="5">
        <v>0.73874390000000001</v>
      </c>
      <c r="M566" s="5">
        <v>2.5150249999999999E-2</v>
      </c>
      <c r="N566" s="7">
        <v>3.1287412589870791</v>
      </c>
      <c r="O566" s="14" t="s">
        <v>345</v>
      </c>
      <c r="P566" s="14" t="s">
        <v>730</v>
      </c>
      <c r="Q566" s="14" t="s">
        <v>730</v>
      </c>
      <c r="R566" s="3"/>
    </row>
    <row r="567" spans="1:19">
      <c r="A567" s="3" t="s">
        <v>433</v>
      </c>
      <c r="B567" s="3" t="s">
        <v>126</v>
      </c>
      <c r="C567" s="3" t="s">
        <v>425</v>
      </c>
      <c r="D567" s="3" t="s">
        <v>119</v>
      </c>
      <c r="E567" s="21" t="s">
        <v>345</v>
      </c>
      <c r="F567" s="4" t="s">
        <v>121</v>
      </c>
      <c r="G567" s="20" t="s">
        <v>14</v>
      </c>
      <c r="H567" s="3" t="s">
        <v>423</v>
      </c>
      <c r="I567" s="3">
        <v>12</v>
      </c>
      <c r="J567" s="3" t="s">
        <v>424</v>
      </c>
      <c r="K567" s="8">
        <v>0.1564257</v>
      </c>
      <c r="L567" s="5">
        <v>0.63308339999999996</v>
      </c>
      <c r="M567" s="8">
        <v>0.21049090000000001</v>
      </c>
      <c r="N567" s="7">
        <v>3.0076521122765874</v>
      </c>
      <c r="O567" s="14" t="s">
        <v>345</v>
      </c>
      <c r="P567" s="14" t="s">
        <v>730</v>
      </c>
      <c r="Q567" s="14" t="s">
        <v>730</v>
      </c>
      <c r="R567" s="3"/>
    </row>
    <row r="568" spans="1:19">
      <c r="A568" s="3" t="s">
        <v>433</v>
      </c>
      <c r="B568" s="3" t="s">
        <v>126</v>
      </c>
      <c r="C568" s="3" t="s">
        <v>426</v>
      </c>
      <c r="D568" s="3" t="s">
        <v>119</v>
      </c>
      <c r="E568" s="21" t="s">
        <v>345</v>
      </c>
      <c r="F568" s="3" t="s">
        <v>121</v>
      </c>
      <c r="G568" s="20" t="s">
        <v>14</v>
      </c>
      <c r="H568" s="3" t="s">
        <v>423</v>
      </c>
      <c r="I568" s="3">
        <v>12</v>
      </c>
      <c r="J568" s="3" t="s">
        <v>424</v>
      </c>
      <c r="K568" s="8">
        <v>0.19320076999999999</v>
      </c>
      <c r="L568" s="5">
        <v>0.77077041000000002</v>
      </c>
      <c r="M568" s="8">
        <v>3.6028820000000003E-2</v>
      </c>
      <c r="N568" s="7">
        <v>3.989478975679031</v>
      </c>
      <c r="O568" s="14" t="s">
        <v>345</v>
      </c>
      <c r="P568" s="14" t="s">
        <v>730</v>
      </c>
      <c r="Q568" s="14" t="s">
        <v>730</v>
      </c>
      <c r="R568" s="3"/>
    </row>
    <row r="569" spans="1:19">
      <c r="A569" s="3" t="s">
        <v>433</v>
      </c>
      <c r="B569" s="3" t="s">
        <v>126</v>
      </c>
      <c r="C569" s="3" t="s">
        <v>427</v>
      </c>
      <c r="D569" s="3" t="s">
        <v>128</v>
      </c>
      <c r="E569" s="21" t="s">
        <v>345</v>
      </c>
      <c r="F569" s="3" t="s">
        <v>129</v>
      </c>
      <c r="G569" s="20" t="s">
        <v>14</v>
      </c>
      <c r="H569" s="3" t="s">
        <v>423</v>
      </c>
      <c r="I569" s="3">
        <v>12</v>
      </c>
      <c r="J569" s="3" t="s">
        <v>424</v>
      </c>
      <c r="K569" s="8">
        <v>6.4642530000000004E-2</v>
      </c>
      <c r="L569" s="5">
        <v>0.29779138999999999</v>
      </c>
      <c r="M569" s="8">
        <v>0.63779138999999996</v>
      </c>
      <c r="N569" s="7">
        <v>2.1417388528257986</v>
      </c>
      <c r="O569" s="14" t="s">
        <v>120</v>
      </c>
      <c r="P569" s="14" t="s">
        <v>730</v>
      </c>
      <c r="Q569" s="14" t="s">
        <v>730</v>
      </c>
      <c r="R569" s="3"/>
    </row>
    <row r="570" spans="1:19">
      <c r="A570" s="3" t="s">
        <v>433</v>
      </c>
      <c r="B570" s="3" t="s">
        <v>126</v>
      </c>
      <c r="C570" s="3" t="s">
        <v>430</v>
      </c>
      <c r="D570" s="3" t="s">
        <v>128</v>
      </c>
      <c r="E570" s="21" t="s">
        <v>345</v>
      </c>
      <c r="F570" s="3" t="s">
        <v>129</v>
      </c>
      <c r="G570" s="20" t="s">
        <v>16</v>
      </c>
      <c r="H570" s="3" t="s">
        <v>423</v>
      </c>
      <c r="I570" s="3">
        <v>12</v>
      </c>
      <c r="J570" s="3" t="s">
        <v>424</v>
      </c>
      <c r="K570" s="8">
        <v>7.6268830000000001E-3</v>
      </c>
      <c r="L570" s="5">
        <v>3.5006611E-2</v>
      </c>
      <c r="M570" s="8">
        <v>0.95736650599999995</v>
      </c>
      <c r="N570" s="7">
        <v>27.348163065542103</v>
      </c>
      <c r="O570" s="14" t="s">
        <v>345</v>
      </c>
      <c r="P570" s="14" t="s">
        <v>730</v>
      </c>
      <c r="Q570" s="14" t="s">
        <v>730</v>
      </c>
      <c r="R570" s="3"/>
    </row>
    <row r="571" spans="1:19">
      <c r="A571" s="3" t="s">
        <v>433</v>
      </c>
      <c r="B571" s="3" t="s">
        <v>126</v>
      </c>
      <c r="C571" s="3" t="s">
        <v>429</v>
      </c>
      <c r="D571" s="3" t="s">
        <v>135</v>
      </c>
      <c r="E571" s="21" t="s">
        <v>345</v>
      </c>
      <c r="F571" s="4" t="s">
        <v>129</v>
      </c>
      <c r="G571" s="20" t="s">
        <v>16</v>
      </c>
      <c r="H571" s="3" t="s">
        <v>423</v>
      </c>
      <c r="I571" s="3">
        <v>12</v>
      </c>
      <c r="J571" s="3" t="s">
        <v>424</v>
      </c>
      <c r="K571" s="8">
        <v>2.6258760000000001E-3</v>
      </c>
      <c r="L571" s="5">
        <v>1.1466435000000001E-2</v>
      </c>
      <c r="M571" s="5">
        <v>0.98590768900000003</v>
      </c>
      <c r="N571" s="7">
        <v>85.98205885264251</v>
      </c>
      <c r="O571" s="14" t="s">
        <v>345</v>
      </c>
      <c r="P571" s="14" t="s">
        <v>730</v>
      </c>
      <c r="Q571" s="14" t="s">
        <v>730</v>
      </c>
      <c r="R571" s="3"/>
    </row>
    <row r="572" spans="1:19">
      <c r="A572" s="3" t="s">
        <v>433</v>
      </c>
      <c r="B572" s="3" t="s">
        <v>126</v>
      </c>
      <c r="C572" s="3" t="s">
        <v>428</v>
      </c>
      <c r="D572" s="3" t="s">
        <v>119</v>
      </c>
      <c r="E572" s="21" t="s">
        <v>345</v>
      </c>
      <c r="F572" s="3" t="s">
        <v>121</v>
      </c>
      <c r="G572" s="20" t="s">
        <v>16</v>
      </c>
      <c r="H572" s="3" t="s">
        <v>423</v>
      </c>
      <c r="I572" s="3">
        <v>12</v>
      </c>
      <c r="J572" s="3" t="s">
        <v>424</v>
      </c>
      <c r="K572" s="8">
        <v>0.79400000000000004</v>
      </c>
      <c r="L572" s="8">
        <v>0.20599999999999999</v>
      </c>
      <c r="M572" s="8">
        <v>0</v>
      </c>
      <c r="N572" s="7">
        <v>3.8543689320388355</v>
      </c>
      <c r="O572" s="14" t="s">
        <v>345</v>
      </c>
      <c r="P572" s="14" t="s">
        <v>730</v>
      </c>
      <c r="Q572" s="14" t="s">
        <v>730</v>
      </c>
      <c r="R572" s="3"/>
    </row>
    <row r="573" spans="1:19">
      <c r="A573" s="3" t="s">
        <v>433</v>
      </c>
      <c r="B573" s="3" t="s">
        <v>126</v>
      </c>
      <c r="C573" s="3" t="s">
        <v>431</v>
      </c>
      <c r="D573" s="3" t="s">
        <v>119</v>
      </c>
      <c r="E573" s="21" t="s">
        <v>345</v>
      </c>
      <c r="F573" s="3" t="s">
        <v>121</v>
      </c>
      <c r="G573" s="20" t="s">
        <v>16</v>
      </c>
      <c r="H573" s="3" t="s">
        <v>423</v>
      </c>
      <c r="I573" s="3">
        <v>12</v>
      </c>
      <c r="J573" s="3" t="s">
        <v>424</v>
      </c>
      <c r="K573" s="8">
        <v>0.25116350999999998</v>
      </c>
      <c r="L573" s="5">
        <v>0.72134158999999998</v>
      </c>
      <c r="M573" s="8">
        <v>2.7494890000000001E-2</v>
      </c>
      <c r="N573" s="7">
        <v>2.871999957318641</v>
      </c>
      <c r="O573" s="14" t="s">
        <v>345</v>
      </c>
      <c r="P573" s="14" t="s">
        <v>730</v>
      </c>
      <c r="Q573" s="14" t="s">
        <v>730</v>
      </c>
      <c r="R573" s="3"/>
    </row>
    <row r="574" spans="1:19">
      <c r="A574" s="3" t="s">
        <v>433</v>
      </c>
      <c r="B574" s="3" t="s">
        <v>126</v>
      </c>
      <c r="C574" s="3" t="s">
        <v>432</v>
      </c>
      <c r="D574" s="3" t="s">
        <v>119</v>
      </c>
      <c r="E574" s="21" t="s">
        <v>345</v>
      </c>
      <c r="F574" s="3" t="s">
        <v>121</v>
      </c>
      <c r="G574" s="20" t="s">
        <v>16</v>
      </c>
      <c r="H574" s="3" t="s">
        <v>423</v>
      </c>
      <c r="I574" s="3">
        <v>12</v>
      </c>
      <c r="J574" s="3" t="s">
        <v>424</v>
      </c>
      <c r="K574" s="8">
        <v>0.27590532000000001</v>
      </c>
      <c r="L574" s="5">
        <v>0.69122612000000005</v>
      </c>
      <c r="M574" s="8">
        <v>3.2868559999999998E-2</v>
      </c>
      <c r="N574" s="7">
        <v>2.5053018912429814</v>
      </c>
      <c r="O574" s="14" t="s">
        <v>120</v>
      </c>
      <c r="P574" s="14" t="s">
        <v>730</v>
      </c>
      <c r="Q574" s="14" t="s">
        <v>730</v>
      </c>
      <c r="R574" s="3"/>
    </row>
    <row r="575" spans="1:19" ht="13.2">
      <c r="A575" s="28" t="s">
        <v>142</v>
      </c>
      <c r="B575" s="20" t="s">
        <v>126</v>
      </c>
      <c r="C575" s="9" t="s">
        <v>143</v>
      </c>
      <c r="D575" s="9" t="s">
        <v>128</v>
      </c>
      <c r="E575" s="21" t="s">
        <v>345</v>
      </c>
      <c r="F575" s="9" t="s">
        <v>129</v>
      </c>
      <c r="G575" s="20" t="s">
        <v>14</v>
      </c>
      <c r="H575" s="9" t="s">
        <v>144</v>
      </c>
      <c r="I575" s="9">
        <v>17</v>
      </c>
      <c r="J575" s="9" t="s">
        <v>145</v>
      </c>
      <c r="K575" s="1">
        <v>2.6967519999999998E-2</v>
      </c>
      <c r="L575" s="1">
        <v>9.0536530000000004E-2</v>
      </c>
      <c r="M575" s="1">
        <v>0.88249595999999997</v>
      </c>
      <c r="N575" s="7">
        <v>9.7474020707442612</v>
      </c>
      <c r="O575" s="14" t="s">
        <v>345</v>
      </c>
      <c r="P575" s="14" t="s">
        <v>730</v>
      </c>
      <c r="Q575" s="14" t="s">
        <v>730</v>
      </c>
    </row>
    <row r="576" spans="1:19" ht="13.2">
      <c r="A576" s="28" t="s">
        <v>146</v>
      </c>
      <c r="B576" s="9" t="s">
        <v>126</v>
      </c>
      <c r="C576" s="9" t="s">
        <v>149</v>
      </c>
      <c r="D576" s="9" t="s">
        <v>128</v>
      </c>
      <c r="E576" s="21" t="s">
        <v>345</v>
      </c>
      <c r="F576" s="9" t="s">
        <v>129</v>
      </c>
      <c r="G576" s="20" t="s">
        <v>14</v>
      </c>
      <c r="H576" s="9" t="s">
        <v>144</v>
      </c>
      <c r="I576" s="9">
        <v>23</v>
      </c>
      <c r="J576" s="9" t="s">
        <v>145</v>
      </c>
      <c r="K576" s="1">
        <v>3.509683E-3</v>
      </c>
      <c r="L576" s="1">
        <v>6.6947860000000003E-3</v>
      </c>
      <c r="M576" s="1">
        <v>0.98979553099999995</v>
      </c>
      <c r="N576" s="7">
        <v>147.84573114062195</v>
      </c>
      <c r="O576" s="14" t="s">
        <v>345</v>
      </c>
      <c r="P576" s="14" t="s">
        <v>730</v>
      </c>
      <c r="Q576" s="14" t="s">
        <v>730</v>
      </c>
      <c r="S576" s="29"/>
    </row>
    <row r="577" spans="1:32" ht="13.2">
      <c r="A577" s="28" t="s">
        <v>146</v>
      </c>
      <c r="B577" s="9" t="s">
        <v>126</v>
      </c>
      <c r="C577" s="9" t="s">
        <v>151</v>
      </c>
      <c r="D577" s="9" t="s">
        <v>128</v>
      </c>
      <c r="E577" s="21" t="s">
        <v>345</v>
      </c>
      <c r="F577" s="9" t="s">
        <v>129</v>
      </c>
      <c r="G577" s="20" t="s">
        <v>14</v>
      </c>
      <c r="H577" s="9" t="s">
        <v>144</v>
      </c>
      <c r="I577" s="9">
        <v>23</v>
      </c>
      <c r="J577" s="9" t="s">
        <v>145</v>
      </c>
      <c r="K577" s="1">
        <v>0.5861558</v>
      </c>
      <c r="L577" s="1">
        <v>0.4138442</v>
      </c>
      <c r="M577" s="1">
        <v>1.5562500000000001E-9</v>
      </c>
      <c r="N577" s="7">
        <v>1.4163682854562176</v>
      </c>
      <c r="O577" s="14" t="s">
        <v>120</v>
      </c>
      <c r="P577" s="14" t="s">
        <v>730</v>
      </c>
      <c r="Q577" s="14" t="s">
        <v>730</v>
      </c>
    </row>
    <row r="578" spans="1:32" ht="13.2">
      <c r="A578" s="28" t="s">
        <v>146</v>
      </c>
      <c r="B578" s="9" t="s">
        <v>126</v>
      </c>
      <c r="C578" s="9" t="s">
        <v>150</v>
      </c>
      <c r="D578" s="9" t="s">
        <v>128</v>
      </c>
      <c r="E578" s="21" t="s">
        <v>345</v>
      </c>
      <c r="F578" s="9" t="s">
        <v>129</v>
      </c>
      <c r="G578" s="20" t="s">
        <v>16</v>
      </c>
      <c r="H578" s="9" t="s">
        <v>144</v>
      </c>
      <c r="I578" s="9">
        <v>23</v>
      </c>
      <c r="J578" s="9" t="s">
        <v>145</v>
      </c>
      <c r="K578" s="1">
        <v>1.1208420000000001E-4</v>
      </c>
      <c r="L578" s="1">
        <v>2.6019569999999998E-4</v>
      </c>
      <c r="M578" s="1">
        <v>0.99962772010000001</v>
      </c>
      <c r="N578" s="7">
        <v>3841.8302842821772</v>
      </c>
      <c r="O578" s="14" t="s">
        <v>345</v>
      </c>
      <c r="P578" s="14" t="s">
        <v>730</v>
      </c>
      <c r="Q578" s="14" t="s">
        <v>730</v>
      </c>
    </row>
    <row r="579" spans="1:32" ht="13.2">
      <c r="A579" s="28" t="s">
        <v>146</v>
      </c>
      <c r="B579" s="9" t="s">
        <v>126</v>
      </c>
      <c r="C579" s="9" t="s">
        <v>147</v>
      </c>
      <c r="D579" s="9" t="s">
        <v>128</v>
      </c>
      <c r="E579" s="21" t="s">
        <v>345</v>
      </c>
      <c r="F579" s="9" t="s">
        <v>129</v>
      </c>
      <c r="G579" s="20" t="s">
        <v>16</v>
      </c>
      <c r="H579" s="9" t="s">
        <v>144</v>
      </c>
      <c r="I579" s="9">
        <v>23</v>
      </c>
      <c r="J579" s="9" t="s">
        <v>145</v>
      </c>
      <c r="K579" s="1">
        <v>0.5058241</v>
      </c>
      <c r="L579" s="1">
        <v>0.49417100000000003</v>
      </c>
      <c r="M579" s="1">
        <v>4.8790399999999996E-6</v>
      </c>
      <c r="N579" s="7">
        <v>1.0235811085636348</v>
      </c>
      <c r="O579" s="14" t="s">
        <v>120</v>
      </c>
      <c r="P579" s="14" t="s">
        <v>730</v>
      </c>
      <c r="Q579" s="14" t="s">
        <v>730</v>
      </c>
      <c r="S579" s="29"/>
    </row>
    <row r="580" spans="1:32" ht="13.2">
      <c r="A580" s="28" t="s">
        <v>146</v>
      </c>
      <c r="B580" s="9" t="s">
        <v>126</v>
      </c>
      <c r="C580" s="9" t="s">
        <v>148</v>
      </c>
      <c r="D580" s="9" t="s">
        <v>128</v>
      </c>
      <c r="E580" s="21" t="s">
        <v>345</v>
      </c>
      <c r="F580" s="9" t="s">
        <v>129</v>
      </c>
      <c r="G580" s="20" t="s">
        <v>16</v>
      </c>
      <c r="H580" s="9" t="s">
        <v>144</v>
      </c>
      <c r="I580" s="9">
        <v>23</v>
      </c>
      <c r="J580" s="9" t="s">
        <v>145</v>
      </c>
      <c r="K580" s="1">
        <v>0.32479980000000003</v>
      </c>
      <c r="L580" s="1">
        <v>0.67520020000000003</v>
      </c>
      <c r="M580" s="1">
        <v>1.400749E-9</v>
      </c>
      <c r="N580" s="7">
        <v>2.078819629815043</v>
      </c>
      <c r="O580" s="14" t="s">
        <v>120</v>
      </c>
      <c r="P580" s="14" t="s">
        <v>730</v>
      </c>
      <c r="Q580" s="14" t="s">
        <v>730</v>
      </c>
      <c r="S580" s="29"/>
    </row>
    <row r="581" spans="1:32">
      <c r="A581" s="9" t="s">
        <v>203</v>
      </c>
      <c r="B581" s="9" t="s">
        <v>126</v>
      </c>
      <c r="C581" s="9" t="s">
        <v>204</v>
      </c>
      <c r="D581" s="9" t="s">
        <v>180</v>
      </c>
      <c r="E581" s="21" t="s">
        <v>345</v>
      </c>
      <c r="F581" s="9" t="s">
        <v>121</v>
      </c>
      <c r="G581" s="20" t="s">
        <v>14</v>
      </c>
      <c r="H581" s="9" t="s">
        <v>206</v>
      </c>
      <c r="I581" s="9">
        <v>6</v>
      </c>
      <c r="J581" s="9" t="s">
        <v>123</v>
      </c>
      <c r="K581" s="1">
        <v>4.035561E-2</v>
      </c>
      <c r="L581" s="17">
        <v>0.86287570999999996</v>
      </c>
      <c r="M581" s="1">
        <v>9.6767679999999995E-2</v>
      </c>
      <c r="N581" s="7">
        <v>8.9169825090360746</v>
      </c>
      <c r="O581" s="14" t="s">
        <v>345</v>
      </c>
      <c r="P581" s="14">
        <v>0.1</v>
      </c>
      <c r="Q581" s="1">
        <f t="shared" ref="Q581:Q612" si="17">P581/(I581-1)</f>
        <v>0.02</v>
      </c>
    </row>
    <row r="582" spans="1:32">
      <c r="A582" s="9" t="s">
        <v>203</v>
      </c>
      <c r="B582" s="9" t="s">
        <v>126</v>
      </c>
      <c r="C582" s="9" t="s">
        <v>207</v>
      </c>
      <c r="D582" s="9" t="s">
        <v>180</v>
      </c>
      <c r="E582" s="21" t="s">
        <v>345</v>
      </c>
      <c r="F582" s="9" t="s">
        <v>121</v>
      </c>
      <c r="G582" s="20" t="s">
        <v>14</v>
      </c>
      <c r="H582" s="9" t="s">
        <v>206</v>
      </c>
      <c r="I582" s="9">
        <v>6</v>
      </c>
      <c r="J582" s="9" t="s">
        <v>123</v>
      </c>
      <c r="K582" s="1">
        <v>0</v>
      </c>
      <c r="L582" s="17">
        <v>0</v>
      </c>
      <c r="M582" s="1">
        <v>1</v>
      </c>
      <c r="N582" s="7">
        <v>1</v>
      </c>
      <c r="O582" s="14" t="s">
        <v>120</v>
      </c>
      <c r="P582" s="14">
        <v>0.1</v>
      </c>
      <c r="Q582" s="1">
        <f t="shared" si="17"/>
        <v>0.02</v>
      </c>
    </row>
    <row r="583" spans="1:32">
      <c r="A583" s="9" t="s">
        <v>203</v>
      </c>
      <c r="B583" s="9" t="s">
        <v>126</v>
      </c>
      <c r="C583" s="9" t="s">
        <v>208</v>
      </c>
      <c r="D583" s="9" t="s">
        <v>128</v>
      </c>
      <c r="E583" s="21" t="s">
        <v>345</v>
      </c>
      <c r="F583" s="9" t="s">
        <v>129</v>
      </c>
      <c r="G583" s="20" t="s">
        <v>16</v>
      </c>
      <c r="H583" s="9" t="s">
        <v>206</v>
      </c>
      <c r="I583" s="9">
        <v>6</v>
      </c>
      <c r="J583" s="9" t="s">
        <v>123</v>
      </c>
      <c r="K583" s="1">
        <v>0.11041496000000001</v>
      </c>
      <c r="L583" s="17">
        <v>0.87080698999999995</v>
      </c>
      <c r="M583" s="1">
        <v>1.8778050000000001E-2</v>
      </c>
      <c r="N583" s="7">
        <v>7.8866757729206247</v>
      </c>
      <c r="O583" s="14" t="s">
        <v>345</v>
      </c>
      <c r="P583" s="14">
        <v>0.1</v>
      </c>
      <c r="Q583" s="1">
        <f t="shared" si="17"/>
        <v>0.02</v>
      </c>
    </row>
    <row r="584" spans="1:32">
      <c r="A584" s="9" t="s">
        <v>209</v>
      </c>
      <c r="B584" s="9" t="s">
        <v>126</v>
      </c>
      <c r="C584" s="9" t="s">
        <v>207</v>
      </c>
      <c r="D584" s="9" t="s">
        <v>180</v>
      </c>
      <c r="E584" s="21" t="s">
        <v>345</v>
      </c>
      <c r="F584" s="9" t="s">
        <v>121</v>
      </c>
      <c r="G584" s="20" t="s">
        <v>14</v>
      </c>
      <c r="H584" s="9" t="s">
        <v>206</v>
      </c>
      <c r="I584" s="9">
        <v>12</v>
      </c>
      <c r="J584" s="9" t="s">
        <v>123</v>
      </c>
      <c r="K584" s="1">
        <v>0.16551669999999999</v>
      </c>
      <c r="L584" s="1">
        <v>0.72754350000000001</v>
      </c>
      <c r="M584" s="1">
        <v>0.1069398</v>
      </c>
      <c r="N584" s="7">
        <v>4.3955896897412776</v>
      </c>
      <c r="O584" s="14" t="s">
        <v>345</v>
      </c>
      <c r="P584" s="14">
        <v>0.18</v>
      </c>
      <c r="Q584" s="1">
        <f t="shared" si="17"/>
        <v>1.6363636363636361E-2</v>
      </c>
    </row>
    <row r="585" spans="1:32">
      <c r="A585" s="9" t="s">
        <v>209</v>
      </c>
      <c r="B585" s="9" t="s">
        <v>126</v>
      </c>
      <c r="C585" s="9" t="s">
        <v>204</v>
      </c>
      <c r="D585" s="9" t="s">
        <v>180</v>
      </c>
      <c r="E585" s="21" t="s">
        <v>345</v>
      </c>
      <c r="F585" s="9" t="s">
        <v>121</v>
      </c>
      <c r="G585" s="20" t="s">
        <v>14</v>
      </c>
      <c r="H585" s="9" t="s">
        <v>206</v>
      </c>
      <c r="I585" s="9">
        <v>13</v>
      </c>
      <c r="J585" s="9" t="s">
        <v>123</v>
      </c>
      <c r="K585" s="1">
        <v>0.1114575</v>
      </c>
      <c r="L585" s="1">
        <v>0.47325410000000001</v>
      </c>
      <c r="M585" s="1">
        <v>0.4152884</v>
      </c>
      <c r="N585" s="7">
        <v>1.1395793862771029</v>
      </c>
      <c r="O585" s="14" t="s">
        <v>120</v>
      </c>
      <c r="P585" s="14">
        <v>0.2</v>
      </c>
      <c r="Q585" s="1">
        <f t="shared" si="17"/>
        <v>1.6666666666666666E-2</v>
      </c>
    </row>
    <row r="586" spans="1:32">
      <c r="A586" s="9" t="s">
        <v>713</v>
      </c>
      <c r="B586" s="9" t="s">
        <v>117</v>
      </c>
      <c r="C586" s="9" t="s">
        <v>137</v>
      </c>
      <c r="D586" s="9" t="s">
        <v>119</v>
      </c>
      <c r="E586" s="21" t="s">
        <v>345</v>
      </c>
      <c r="F586" s="9" t="s">
        <v>121</v>
      </c>
      <c r="G586" s="20" t="s">
        <v>14</v>
      </c>
      <c r="H586" s="9" t="s">
        <v>138</v>
      </c>
      <c r="I586" s="9">
        <v>6</v>
      </c>
      <c r="J586" s="9" t="s">
        <v>139</v>
      </c>
      <c r="K586" s="1">
        <v>2.6417769251039998E-2</v>
      </c>
      <c r="L586" s="1">
        <v>0.77699704931787705</v>
      </c>
      <c r="M586" s="1">
        <v>0.196585181431083</v>
      </c>
      <c r="N586" s="7">
        <v>3.9524700878345169</v>
      </c>
      <c r="O586" s="14" t="s">
        <v>345</v>
      </c>
      <c r="P586" s="6">
        <v>1.7042999999999999</v>
      </c>
      <c r="Q586" s="1">
        <f t="shared" si="17"/>
        <v>0.34086</v>
      </c>
    </row>
    <row r="587" spans="1:32">
      <c r="A587" s="9" t="s">
        <v>713</v>
      </c>
      <c r="B587" s="9" t="s">
        <v>117</v>
      </c>
      <c r="C587" s="9" t="s">
        <v>140</v>
      </c>
      <c r="D587" s="9" t="s">
        <v>119</v>
      </c>
      <c r="E587" s="21" t="s">
        <v>345</v>
      </c>
      <c r="F587" s="9" t="s">
        <v>121</v>
      </c>
      <c r="G587" s="20" t="s">
        <v>14</v>
      </c>
      <c r="H587" s="9" t="s">
        <v>138</v>
      </c>
      <c r="I587" s="9">
        <v>6</v>
      </c>
      <c r="J587" s="9" t="s">
        <v>139</v>
      </c>
      <c r="K587" s="1">
        <v>2.75238765272704E-2</v>
      </c>
      <c r="L587" s="1">
        <v>0.78325958568678999</v>
      </c>
      <c r="M587" s="1">
        <v>0.18921653778594</v>
      </c>
      <c r="N587" s="7">
        <v>4.1394879900661161</v>
      </c>
      <c r="O587" s="14" t="s">
        <v>345</v>
      </c>
      <c r="P587" s="6">
        <v>1.7042999999999999</v>
      </c>
      <c r="Q587" s="1">
        <f t="shared" si="17"/>
        <v>0.34086</v>
      </c>
      <c r="T587" s="2"/>
      <c r="U587" s="2"/>
      <c r="V587" s="2"/>
      <c r="W587" s="2"/>
      <c r="X587" s="2"/>
      <c r="Y587" s="2"/>
      <c r="Z587" s="2"/>
      <c r="AA587" s="2"/>
      <c r="AB587" s="2"/>
      <c r="AC587" s="2"/>
      <c r="AD587" s="2"/>
      <c r="AE587" s="2"/>
      <c r="AF587" s="2"/>
    </row>
    <row r="588" spans="1:32" s="3" customFormat="1">
      <c r="A588" s="9" t="s">
        <v>713</v>
      </c>
      <c r="B588" s="9" t="s">
        <v>117</v>
      </c>
      <c r="C588" s="9" t="s">
        <v>444</v>
      </c>
      <c r="D588" s="9" t="s">
        <v>119</v>
      </c>
      <c r="E588" s="21" t="s">
        <v>345</v>
      </c>
      <c r="F588" s="9" t="s">
        <v>121</v>
      </c>
      <c r="G588" s="20" t="s">
        <v>14</v>
      </c>
      <c r="H588" s="9" t="s">
        <v>138</v>
      </c>
      <c r="I588" s="9">
        <v>6</v>
      </c>
      <c r="J588" s="9" t="s">
        <v>139</v>
      </c>
      <c r="K588" s="1">
        <v>5.0763005593903801E-3</v>
      </c>
      <c r="L588" s="1">
        <v>0.13531581862257</v>
      </c>
      <c r="M588" s="1">
        <v>0.85960788081803996</v>
      </c>
      <c r="N588" s="7">
        <v>6.3526045185870208</v>
      </c>
      <c r="O588" s="14" t="s">
        <v>345</v>
      </c>
      <c r="P588" s="6">
        <v>1.7042999999999999</v>
      </c>
      <c r="Q588" s="1">
        <f t="shared" si="17"/>
        <v>0.34086</v>
      </c>
      <c r="R588" s="9"/>
      <c r="S588" s="9"/>
      <c r="T588" s="9"/>
      <c r="U588" s="9"/>
      <c r="V588" s="9"/>
      <c r="W588" s="9"/>
      <c r="X588" s="9"/>
      <c r="Y588" s="9"/>
      <c r="Z588" s="9"/>
      <c r="AA588" s="9"/>
      <c r="AB588" s="9"/>
      <c r="AC588" s="9"/>
      <c r="AD588" s="9"/>
      <c r="AE588" s="9"/>
      <c r="AF588" s="9"/>
    </row>
    <row r="589" spans="1:32" s="3" customFormat="1" ht="13.2">
      <c r="A589" s="28" t="s">
        <v>536</v>
      </c>
      <c r="B589" s="9" t="s">
        <v>117</v>
      </c>
      <c r="C589" s="9" t="s">
        <v>537</v>
      </c>
      <c r="D589" s="9" t="s">
        <v>471</v>
      </c>
      <c r="E589" s="21" t="s">
        <v>345</v>
      </c>
      <c r="F589" s="9" t="s">
        <v>121</v>
      </c>
      <c r="G589" s="20" t="s">
        <v>14</v>
      </c>
      <c r="H589" s="9" t="s">
        <v>538</v>
      </c>
      <c r="I589" s="9">
        <v>18</v>
      </c>
      <c r="J589" s="9" t="s">
        <v>292</v>
      </c>
      <c r="K589" s="1">
        <v>3.0540979999999998E-4</v>
      </c>
      <c r="L589" s="1">
        <v>9.857125999999999E-4</v>
      </c>
      <c r="M589" s="1">
        <v>0.99870887600000002</v>
      </c>
      <c r="N589" s="16">
        <v>1013.1846503737501</v>
      </c>
      <c r="O589" s="14" t="s">
        <v>345</v>
      </c>
      <c r="P589" s="6">
        <v>3</v>
      </c>
      <c r="Q589" s="1">
        <f t="shared" si="17"/>
        <v>0.17647058823529413</v>
      </c>
      <c r="R589" s="9" t="s">
        <v>539</v>
      </c>
      <c r="S589" s="9"/>
      <c r="T589" s="9"/>
      <c r="U589" s="9"/>
      <c r="V589" s="9"/>
      <c r="W589" s="9"/>
      <c r="X589" s="9"/>
      <c r="Y589" s="9"/>
      <c r="Z589" s="9"/>
      <c r="AA589" s="9"/>
      <c r="AB589" s="9"/>
      <c r="AC589" s="9"/>
      <c r="AD589" s="9"/>
      <c r="AE589" s="9"/>
      <c r="AF589" s="9"/>
    </row>
    <row r="590" spans="1:32" ht="13.2">
      <c r="A590" s="28" t="s">
        <v>536</v>
      </c>
      <c r="B590" s="9" t="s">
        <v>117</v>
      </c>
      <c r="C590" s="9" t="s">
        <v>557</v>
      </c>
      <c r="D590" s="9" t="s">
        <v>558</v>
      </c>
      <c r="E590" s="21" t="s">
        <v>120</v>
      </c>
      <c r="F590" s="9" t="s">
        <v>129</v>
      </c>
      <c r="G590" s="20" t="s">
        <v>14</v>
      </c>
      <c r="H590" s="9" t="s">
        <v>538</v>
      </c>
      <c r="I590" s="9">
        <v>18</v>
      </c>
      <c r="J590" s="9" t="s">
        <v>292</v>
      </c>
      <c r="K590" s="1">
        <v>0.26200000000000001</v>
      </c>
      <c r="L590" s="1">
        <v>0.71</v>
      </c>
      <c r="M590" s="1">
        <v>2.8000000000000001E-2</v>
      </c>
      <c r="N590" s="16">
        <v>2.7099236641221371</v>
      </c>
      <c r="O590" s="14" t="s">
        <v>345</v>
      </c>
      <c r="P590" s="6">
        <v>3</v>
      </c>
      <c r="Q590" s="1">
        <f t="shared" si="17"/>
        <v>0.17647058823529413</v>
      </c>
      <c r="R590" s="9" t="s">
        <v>539</v>
      </c>
    </row>
    <row r="591" spans="1:32" ht="13.2">
      <c r="A591" s="28" t="s">
        <v>536</v>
      </c>
      <c r="B591" s="9" t="s">
        <v>117</v>
      </c>
      <c r="C591" s="9" t="s">
        <v>164</v>
      </c>
      <c r="D591" s="9" t="s">
        <v>540</v>
      </c>
      <c r="E591" s="21" t="s">
        <v>120</v>
      </c>
      <c r="F591" s="9" t="s">
        <v>129</v>
      </c>
      <c r="G591" s="20" t="s">
        <v>14</v>
      </c>
      <c r="H591" s="9" t="s">
        <v>538</v>
      </c>
      <c r="I591" s="9">
        <v>18</v>
      </c>
      <c r="J591" s="9" t="s">
        <v>292</v>
      </c>
      <c r="K591" s="1">
        <v>0.215</v>
      </c>
      <c r="L591" s="1">
        <v>0.76</v>
      </c>
      <c r="M591" s="1">
        <v>2.4E-2</v>
      </c>
      <c r="N591" s="16">
        <v>3.5348837209302326</v>
      </c>
      <c r="O591" s="14" t="s">
        <v>345</v>
      </c>
      <c r="P591" s="6">
        <v>3</v>
      </c>
      <c r="Q591" s="1">
        <f t="shared" si="17"/>
        <v>0.17647058823529413</v>
      </c>
      <c r="R591" s="9" t="s">
        <v>539</v>
      </c>
    </row>
    <row r="592" spans="1:32" ht="13.2">
      <c r="A592" s="28" t="s">
        <v>536</v>
      </c>
      <c r="B592" s="9" t="s">
        <v>117</v>
      </c>
      <c r="C592" s="9" t="s">
        <v>166</v>
      </c>
      <c r="D592" s="9" t="s">
        <v>540</v>
      </c>
      <c r="E592" s="21" t="s">
        <v>120</v>
      </c>
      <c r="F592" s="9" t="s">
        <v>129</v>
      </c>
      <c r="G592" s="20" t="s">
        <v>14</v>
      </c>
      <c r="H592" s="9" t="s">
        <v>538</v>
      </c>
      <c r="I592" s="9">
        <v>18</v>
      </c>
      <c r="J592" s="9" t="s">
        <v>292</v>
      </c>
      <c r="K592" s="1">
        <v>0</v>
      </c>
      <c r="L592" s="1">
        <v>1E-3</v>
      </c>
      <c r="M592" s="1">
        <v>0.999</v>
      </c>
      <c r="N592" s="16">
        <v>999</v>
      </c>
      <c r="O592" s="14" t="s">
        <v>345</v>
      </c>
      <c r="P592" s="6">
        <v>3</v>
      </c>
      <c r="Q592" s="1">
        <f t="shared" si="17"/>
        <v>0.17647058823529413</v>
      </c>
      <c r="R592" s="9" t="s">
        <v>539</v>
      </c>
    </row>
    <row r="593" spans="1:32" ht="13.2">
      <c r="A593" s="28" t="s">
        <v>536</v>
      </c>
      <c r="B593" s="9" t="s">
        <v>117</v>
      </c>
      <c r="C593" s="9" t="s">
        <v>167</v>
      </c>
      <c r="D593" s="9" t="s">
        <v>540</v>
      </c>
      <c r="E593" s="21" t="s">
        <v>120</v>
      </c>
      <c r="F593" s="9" t="s">
        <v>129</v>
      </c>
      <c r="G593" s="20" t="s">
        <v>14</v>
      </c>
      <c r="H593" s="9" t="s">
        <v>538</v>
      </c>
      <c r="I593" s="9">
        <v>18</v>
      </c>
      <c r="J593" s="9" t="s">
        <v>292</v>
      </c>
      <c r="K593" s="1">
        <v>2.7E-2</v>
      </c>
      <c r="L593" s="1">
        <v>0.09</v>
      </c>
      <c r="M593" s="1">
        <v>0.88300000000000001</v>
      </c>
      <c r="N593" s="16">
        <v>9.8111111111111118</v>
      </c>
      <c r="O593" s="14" t="s">
        <v>345</v>
      </c>
      <c r="P593" s="6">
        <v>3</v>
      </c>
      <c r="Q593" s="1">
        <f t="shared" si="17"/>
        <v>0.17647058823529413</v>
      </c>
      <c r="R593" s="9" t="s">
        <v>539</v>
      </c>
    </row>
    <row r="594" spans="1:32" ht="13.2">
      <c r="A594" s="28" t="s">
        <v>536</v>
      </c>
      <c r="B594" s="9" t="s">
        <v>117</v>
      </c>
      <c r="C594" s="9" t="s">
        <v>404</v>
      </c>
      <c r="D594" s="9" t="s">
        <v>540</v>
      </c>
      <c r="E594" s="21" t="s">
        <v>120</v>
      </c>
      <c r="F594" s="9" t="s">
        <v>129</v>
      </c>
      <c r="G594" s="20" t="s">
        <v>14</v>
      </c>
      <c r="H594" s="9" t="s">
        <v>538</v>
      </c>
      <c r="I594" s="9">
        <v>18</v>
      </c>
      <c r="J594" s="9" t="s">
        <v>292</v>
      </c>
      <c r="K594" s="1">
        <v>1.2999999999999999E-2</v>
      </c>
      <c r="L594" s="1">
        <v>2.3E-2</v>
      </c>
      <c r="M594" s="1">
        <v>0.96499999999999997</v>
      </c>
      <c r="N594" s="16">
        <v>41.956521739130437</v>
      </c>
      <c r="O594" s="14" t="s">
        <v>345</v>
      </c>
      <c r="P594" s="6">
        <v>3</v>
      </c>
      <c r="Q594" s="1">
        <f t="shared" si="17"/>
        <v>0.17647058823529413</v>
      </c>
      <c r="R594" s="9" t="s">
        <v>539</v>
      </c>
    </row>
    <row r="595" spans="1:32" ht="13.2">
      <c r="A595" s="28" t="s">
        <v>536</v>
      </c>
      <c r="B595" s="9" t="s">
        <v>117</v>
      </c>
      <c r="C595" s="9" t="s">
        <v>541</v>
      </c>
      <c r="D595" s="9" t="s">
        <v>540</v>
      </c>
      <c r="E595" s="21" t="s">
        <v>120</v>
      </c>
      <c r="F595" s="9" t="s">
        <v>129</v>
      </c>
      <c r="G595" s="20" t="s">
        <v>14</v>
      </c>
      <c r="H595" s="9" t="s">
        <v>538</v>
      </c>
      <c r="I595" s="9">
        <v>18</v>
      </c>
      <c r="J595" s="9" t="s">
        <v>292</v>
      </c>
      <c r="K595" s="1">
        <v>0</v>
      </c>
      <c r="L595" s="1">
        <v>1E-3</v>
      </c>
      <c r="M595" s="1">
        <v>0.999</v>
      </c>
      <c r="N595" s="16">
        <v>999</v>
      </c>
      <c r="O595" s="14" t="s">
        <v>345</v>
      </c>
      <c r="P595" s="6">
        <v>3</v>
      </c>
      <c r="Q595" s="1">
        <f t="shared" si="17"/>
        <v>0.17647058823529413</v>
      </c>
      <c r="R595" s="9" t="s">
        <v>539</v>
      </c>
    </row>
    <row r="596" spans="1:32" ht="13.2">
      <c r="A596" s="28" t="s">
        <v>536</v>
      </c>
      <c r="B596" s="9" t="s">
        <v>117</v>
      </c>
      <c r="C596" s="9" t="s">
        <v>542</v>
      </c>
      <c r="D596" s="9" t="s">
        <v>540</v>
      </c>
      <c r="E596" s="21" t="s">
        <v>120</v>
      </c>
      <c r="F596" s="9" t="s">
        <v>129</v>
      </c>
      <c r="G596" s="20" t="s">
        <v>14</v>
      </c>
      <c r="H596" s="9" t="s">
        <v>538</v>
      </c>
      <c r="I596" s="9">
        <v>18</v>
      </c>
      <c r="J596" s="9" t="s">
        <v>292</v>
      </c>
      <c r="K596" s="1">
        <v>0.21099999999999999</v>
      </c>
      <c r="L596" s="1">
        <v>0.77100000000000002</v>
      </c>
      <c r="M596" s="1">
        <v>1.7999999999999999E-2</v>
      </c>
      <c r="N596" s="16">
        <v>3.6540284360189577</v>
      </c>
      <c r="O596" s="14" t="s">
        <v>345</v>
      </c>
      <c r="P596" s="6">
        <v>3</v>
      </c>
      <c r="Q596" s="1">
        <f t="shared" si="17"/>
        <v>0.17647058823529413</v>
      </c>
      <c r="R596" s="9" t="s">
        <v>539</v>
      </c>
    </row>
    <row r="597" spans="1:32" ht="13.2">
      <c r="A597" s="28" t="s">
        <v>536</v>
      </c>
      <c r="B597" s="9" t="s">
        <v>117</v>
      </c>
      <c r="C597" s="9" t="s">
        <v>543</v>
      </c>
      <c r="D597" s="9" t="s">
        <v>540</v>
      </c>
      <c r="E597" s="21" t="s">
        <v>120</v>
      </c>
      <c r="F597" s="9" t="s">
        <v>129</v>
      </c>
      <c r="G597" s="20" t="s">
        <v>14</v>
      </c>
      <c r="H597" s="9" t="s">
        <v>538</v>
      </c>
      <c r="I597" s="9">
        <v>18</v>
      </c>
      <c r="J597" s="9" t="s">
        <v>292</v>
      </c>
      <c r="K597" s="1">
        <v>6.0000000000000001E-3</v>
      </c>
      <c r="L597" s="1">
        <v>2.1999999999999999E-2</v>
      </c>
      <c r="M597" s="1">
        <v>0.97199999999999998</v>
      </c>
      <c r="N597" s="16">
        <v>44.18181818181818</v>
      </c>
      <c r="O597" s="14" t="s">
        <v>345</v>
      </c>
      <c r="P597" s="6">
        <v>3</v>
      </c>
      <c r="Q597" s="1">
        <f t="shared" si="17"/>
        <v>0.17647058823529413</v>
      </c>
      <c r="R597" s="9" t="s">
        <v>539</v>
      </c>
      <c r="T597" s="31"/>
      <c r="U597" s="31"/>
      <c r="V597" s="31"/>
      <c r="W597" s="31"/>
      <c r="X597" s="31"/>
      <c r="Y597" s="31"/>
      <c r="Z597" s="31"/>
      <c r="AA597" s="31"/>
      <c r="AB597" s="31"/>
      <c r="AC597" s="31"/>
      <c r="AD597" s="31"/>
      <c r="AE597" s="31"/>
      <c r="AF597" s="31"/>
    </row>
    <row r="598" spans="1:32" ht="13.2">
      <c r="A598" s="28" t="s">
        <v>536</v>
      </c>
      <c r="B598" s="9" t="s">
        <v>117</v>
      </c>
      <c r="C598" s="9" t="s">
        <v>544</v>
      </c>
      <c r="D598" s="9" t="s">
        <v>540</v>
      </c>
      <c r="E598" s="21" t="s">
        <v>120</v>
      </c>
      <c r="F598" s="9" t="s">
        <v>129</v>
      </c>
      <c r="G598" s="20" t="s">
        <v>14</v>
      </c>
      <c r="H598" s="9" t="s">
        <v>538</v>
      </c>
      <c r="I598" s="9">
        <v>18</v>
      </c>
      <c r="J598" s="9" t="s">
        <v>292</v>
      </c>
      <c r="K598" s="1">
        <v>7.0000000000000001E-3</v>
      </c>
      <c r="L598" s="1">
        <v>2.1999999999999999E-2</v>
      </c>
      <c r="M598" s="1">
        <v>0.97099999999999997</v>
      </c>
      <c r="N598" s="16">
        <v>44.13636363636364</v>
      </c>
      <c r="O598" s="14" t="s">
        <v>345</v>
      </c>
      <c r="P598" s="6">
        <v>3</v>
      </c>
      <c r="Q598" s="1">
        <f t="shared" si="17"/>
        <v>0.17647058823529413</v>
      </c>
      <c r="R598" s="9" t="s">
        <v>539</v>
      </c>
    </row>
    <row r="599" spans="1:32" ht="13.2">
      <c r="A599" s="28" t="s">
        <v>536</v>
      </c>
      <c r="B599" s="9" t="s">
        <v>117</v>
      </c>
      <c r="C599" s="9" t="s">
        <v>545</v>
      </c>
      <c r="D599" s="9" t="s">
        <v>540</v>
      </c>
      <c r="E599" s="21" t="s">
        <v>120</v>
      </c>
      <c r="F599" s="9" t="s">
        <v>129</v>
      </c>
      <c r="G599" s="20" t="s">
        <v>14</v>
      </c>
      <c r="H599" s="9" t="s">
        <v>538</v>
      </c>
      <c r="I599" s="9">
        <v>18</v>
      </c>
      <c r="J599" s="9" t="s">
        <v>292</v>
      </c>
      <c r="K599" s="1">
        <v>1E-3</v>
      </c>
      <c r="L599" s="1">
        <v>2E-3</v>
      </c>
      <c r="M599" s="1">
        <v>0.998</v>
      </c>
      <c r="N599" s="16">
        <v>499</v>
      </c>
      <c r="O599" s="14" t="s">
        <v>345</v>
      </c>
      <c r="P599" s="6">
        <v>3</v>
      </c>
      <c r="Q599" s="1">
        <f t="shared" si="17"/>
        <v>0.17647058823529413</v>
      </c>
      <c r="R599" s="9" t="s">
        <v>539</v>
      </c>
    </row>
    <row r="600" spans="1:32" ht="13.2">
      <c r="A600" s="28" t="s">
        <v>536</v>
      </c>
      <c r="B600" s="9" t="s">
        <v>117</v>
      </c>
      <c r="C600" s="9" t="s">
        <v>546</v>
      </c>
      <c r="D600" s="9" t="s">
        <v>540</v>
      </c>
      <c r="E600" s="21" t="s">
        <v>120</v>
      </c>
      <c r="F600" s="9" t="s">
        <v>129</v>
      </c>
      <c r="G600" s="20" t="s">
        <v>14</v>
      </c>
      <c r="H600" s="9" t="s">
        <v>538</v>
      </c>
      <c r="I600" s="9">
        <v>18</v>
      </c>
      <c r="J600" s="9" t="s">
        <v>292</v>
      </c>
      <c r="K600" s="1">
        <v>4.8000000000000001E-2</v>
      </c>
      <c r="L600" s="1">
        <v>0.17199999999999999</v>
      </c>
      <c r="M600" s="1">
        <v>0.78100000000000003</v>
      </c>
      <c r="N600" s="16">
        <v>4.5406976744186052</v>
      </c>
      <c r="O600" s="14" t="s">
        <v>345</v>
      </c>
      <c r="P600" s="6">
        <v>3</v>
      </c>
      <c r="Q600" s="1">
        <f t="shared" si="17"/>
        <v>0.17647058823529413</v>
      </c>
      <c r="R600" s="9" t="s">
        <v>539</v>
      </c>
    </row>
    <row r="601" spans="1:32" ht="13.2">
      <c r="A601" s="28" t="s">
        <v>536</v>
      </c>
      <c r="B601" s="9" t="s">
        <v>117</v>
      </c>
      <c r="C601" s="9" t="s">
        <v>548</v>
      </c>
      <c r="D601" s="9" t="s">
        <v>540</v>
      </c>
      <c r="E601" s="21" t="s">
        <v>120</v>
      </c>
      <c r="F601" s="9" t="s">
        <v>129</v>
      </c>
      <c r="G601" s="20" t="s">
        <v>14</v>
      </c>
      <c r="H601" s="9" t="s">
        <v>538</v>
      </c>
      <c r="I601" s="9">
        <v>18</v>
      </c>
      <c r="J601" s="9" t="s">
        <v>292</v>
      </c>
      <c r="K601" s="1">
        <v>4.0000000000000001E-3</v>
      </c>
      <c r="L601" s="1">
        <v>1.2E-2</v>
      </c>
      <c r="M601" s="1">
        <v>0.98399999999999999</v>
      </c>
      <c r="N601" s="16">
        <v>82</v>
      </c>
      <c r="O601" s="14" t="s">
        <v>345</v>
      </c>
      <c r="P601" s="6">
        <v>3</v>
      </c>
      <c r="Q601" s="1">
        <f t="shared" si="17"/>
        <v>0.17647058823529413</v>
      </c>
      <c r="R601" s="9" t="s">
        <v>539</v>
      </c>
    </row>
    <row r="602" spans="1:32" ht="13.2">
      <c r="A602" s="28" t="s">
        <v>536</v>
      </c>
      <c r="B602" s="9" t="s">
        <v>117</v>
      </c>
      <c r="C602" s="9" t="s">
        <v>549</v>
      </c>
      <c r="D602" s="9" t="s">
        <v>540</v>
      </c>
      <c r="E602" s="21" t="s">
        <v>120</v>
      </c>
      <c r="F602" s="9" t="s">
        <v>129</v>
      </c>
      <c r="G602" s="20" t="s">
        <v>14</v>
      </c>
      <c r="H602" s="9" t="s">
        <v>538</v>
      </c>
      <c r="I602" s="9">
        <v>18</v>
      </c>
      <c r="J602" s="9" t="s">
        <v>292</v>
      </c>
      <c r="K602" s="1">
        <v>1E-3</v>
      </c>
      <c r="L602" s="1">
        <v>3.0000000000000001E-3</v>
      </c>
      <c r="M602" s="1">
        <v>0.996</v>
      </c>
      <c r="N602" s="16">
        <v>332</v>
      </c>
      <c r="O602" s="14" t="s">
        <v>345</v>
      </c>
      <c r="P602" s="6">
        <v>3</v>
      </c>
      <c r="Q602" s="1">
        <f t="shared" si="17"/>
        <v>0.17647058823529413</v>
      </c>
      <c r="R602" s="9" t="s">
        <v>539</v>
      </c>
    </row>
    <row r="603" spans="1:32" ht="13.2">
      <c r="A603" s="28" t="s">
        <v>536</v>
      </c>
      <c r="B603" s="9" t="s">
        <v>117</v>
      </c>
      <c r="C603" s="9" t="s">
        <v>550</v>
      </c>
      <c r="D603" s="9" t="s">
        <v>540</v>
      </c>
      <c r="E603" s="21" t="s">
        <v>120</v>
      </c>
      <c r="F603" s="9" t="s">
        <v>129</v>
      </c>
      <c r="G603" s="20" t="s">
        <v>14</v>
      </c>
      <c r="H603" s="9" t="s">
        <v>538</v>
      </c>
      <c r="I603" s="9">
        <v>18</v>
      </c>
      <c r="J603" s="9" t="s">
        <v>292</v>
      </c>
      <c r="K603" s="1">
        <v>6.0000000000000001E-3</v>
      </c>
      <c r="L603" s="1">
        <v>2.1999999999999999E-2</v>
      </c>
      <c r="M603" s="1">
        <v>0.97199999999999998</v>
      </c>
      <c r="N603" s="16">
        <v>44.18181818181818</v>
      </c>
      <c r="O603" s="14" t="s">
        <v>345</v>
      </c>
      <c r="P603" s="6">
        <v>3</v>
      </c>
      <c r="Q603" s="1">
        <f t="shared" si="17"/>
        <v>0.17647058823529413</v>
      </c>
      <c r="R603" s="9" t="s">
        <v>539</v>
      </c>
    </row>
    <row r="604" spans="1:32" ht="13.2">
      <c r="A604" s="28" t="s">
        <v>536</v>
      </c>
      <c r="B604" s="9" t="s">
        <v>117</v>
      </c>
      <c r="C604" s="9" t="s">
        <v>552</v>
      </c>
      <c r="D604" s="9" t="s">
        <v>540</v>
      </c>
      <c r="E604" s="21" t="s">
        <v>120</v>
      </c>
      <c r="F604" s="9" t="s">
        <v>129</v>
      </c>
      <c r="G604" s="20" t="s">
        <v>14</v>
      </c>
      <c r="H604" s="9" t="s">
        <v>538</v>
      </c>
      <c r="I604" s="9">
        <v>18</v>
      </c>
      <c r="J604" s="9" t="s">
        <v>292</v>
      </c>
      <c r="K604" s="1">
        <v>0</v>
      </c>
      <c r="L604" s="1">
        <v>1E-3</v>
      </c>
      <c r="M604" s="1">
        <v>0.998</v>
      </c>
      <c r="N604" s="16">
        <v>998</v>
      </c>
      <c r="O604" s="14" t="s">
        <v>345</v>
      </c>
      <c r="P604" s="6">
        <v>3</v>
      </c>
      <c r="Q604" s="1">
        <f t="shared" si="17"/>
        <v>0.17647058823529413</v>
      </c>
      <c r="R604" s="9" t="s">
        <v>539</v>
      </c>
    </row>
    <row r="605" spans="1:32" ht="13.2">
      <c r="A605" s="28" t="s">
        <v>536</v>
      </c>
      <c r="B605" s="9" t="s">
        <v>117</v>
      </c>
      <c r="C605" s="9" t="s">
        <v>553</v>
      </c>
      <c r="D605" s="9" t="s">
        <v>540</v>
      </c>
      <c r="E605" s="21" t="s">
        <v>120</v>
      </c>
      <c r="F605" s="9" t="s">
        <v>129</v>
      </c>
      <c r="G605" s="20" t="s">
        <v>14</v>
      </c>
      <c r="H605" s="9" t="s">
        <v>538</v>
      </c>
      <c r="I605" s="9">
        <v>18</v>
      </c>
      <c r="J605" s="9" t="s">
        <v>292</v>
      </c>
      <c r="K605" s="1">
        <v>1.4999999999999999E-2</v>
      </c>
      <c r="L605" s="1">
        <v>3.1E-2</v>
      </c>
      <c r="M605" s="1">
        <v>0.95399999999999996</v>
      </c>
      <c r="N605" s="16">
        <v>30.774193548387096</v>
      </c>
      <c r="O605" s="14" t="s">
        <v>345</v>
      </c>
      <c r="P605" s="6">
        <v>3</v>
      </c>
      <c r="Q605" s="1">
        <f t="shared" si="17"/>
        <v>0.17647058823529413</v>
      </c>
      <c r="R605" s="9" t="s">
        <v>539</v>
      </c>
    </row>
    <row r="606" spans="1:32" ht="13.2">
      <c r="A606" s="28" t="s">
        <v>536</v>
      </c>
      <c r="B606" s="9" t="s">
        <v>117</v>
      </c>
      <c r="C606" s="9" t="s">
        <v>555</v>
      </c>
      <c r="D606" s="9" t="s">
        <v>540</v>
      </c>
      <c r="E606" s="21" t="s">
        <v>120</v>
      </c>
      <c r="F606" s="9" t="s">
        <v>129</v>
      </c>
      <c r="G606" s="20" t="s">
        <v>14</v>
      </c>
      <c r="H606" s="9" t="s">
        <v>538</v>
      </c>
      <c r="I606" s="9">
        <v>18</v>
      </c>
      <c r="J606" s="9" t="s">
        <v>292</v>
      </c>
      <c r="K606" s="1">
        <v>1E-3</v>
      </c>
      <c r="L606" s="1">
        <v>2E-3</v>
      </c>
      <c r="M606" s="1">
        <v>0.997</v>
      </c>
      <c r="N606" s="16">
        <v>498.5</v>
      </c>
      <c r="O606" s="14" t="s">
        <v>345</v>
      </c>
      <c r="P606" s="6">
        <v>3</v>
      </c>
      <c r="Q606" s="1">
        <f t="shared" si="17"/>
        <v>0.17647058823529413</v>
      </c>
      <c r="R606" s="9" t="s">
        <v>539</v>
      </c>
    </row>
    <row r="607" spans="1:32" ht="13.2">
      <c r="A607" s="28" t="s">
        <v>536</v>
      </c>
      <c r="B607" s="9" t="s">
        <v>117</v>
      </c>
      <c r="C607" s="9" t="s">
        <v>556</v>
      </c>
      <c r="D607" s="9" t="s">
        <v>540</v>
      </c>
      <c r="E607" s="21" t="s">
        <v>120</v>
      </c>
      <c r="F607" s="9" t="s">
        <v>129</v>
      </c>
      <c r="G607" s="20" t="s">
        <v>14</v>
      </c>
      <c r="H607" s="9" t="s">
        <v>538</v>
      </c>
      <c r="I607" s="9">
        <v>18</v>
      </c>
      <c r="J607" s="9" t="s">
        <v>292</v>
      </c>
      <c r="K607" s="1">
        <v>7.0000000000000001E-3</v>
      </c>
      <c r="L607" s="1">
        <v>3.0000000000000001E-3</v>
      </c>
      <c r="M607" s="1">
        <v>0.99099999999999999</v>
      </c>
      <c r="N607" s="16">
        <v>141.57142857142856</v>
      </c>
      <c r="O607" s="14" t="s">
        <v>345</v>
      </c>
      <c r="P607" s="6">
        <v>3</v>
      </c>
      <c r="Q607" s="1">
        <f t="shared" si="17"/>
        <v>0.17647058823529413</v>
      </c>
      <c r="R607" s="9" t="s">
        <v>539</v>
      </c>
    </row>
    <row r="608" spans="1:32" ht="13.2">
      <c r="A608" s="28" t="s">
        <v>536</v>
      </c>
      <c r="B608" s="9" t="s">
        <v>117</v>
      </c>
      <c r="C608" s="9" t="s">
        <v>547</v>
      </c>
      <c r="D608" s="9" t="s">
        <v>540</v>
      </c>
      <c r="E608" s="21" t="s">
        <v>120</v>
      </c>
      <c r="F608" s="9" t="s">
        <v>129</v>
      </c>
      <c r="G608" s="20" t="s">
        <v>14</v>
      </c>
      <c r="H608" s="9" t="s">
        <v>538</v>
      </c>
      <c r="I608" s="9">
        <v>18</v>
      </c>
      <c r="J608" s="9" t="s">
        <v>292</v>
      </c>
      <c r="K608" s="1">
        <v>0</v>
      </c>
      <c r="L608" s="1">
        <v>0</v>
      </c>
      <c r="M608" s="1">
        <v>1</v>
      </c>
      <c r="N608" s="16">
        <v>1</v>
      </c>
      <c r="O608" s="14" t="s">
        <v>120</v>
      </c>
      <c r="P608" s="6">
        <v>3</v>
      </c>
      <c r="Q608" s="1">
        <f t="shared" si="17"/>
        <v>0.17647058823529413</v>
      </c>
      <c r="R608" s="9" t="s">
        <v>539</v>
      </c>
    </row>
    <row r="609" spans="1:32" ht="13.2">
      <c r="A609" s="28" t="s">
        <v>536</v>
      </c>
      <c r="B609" s="9" t="s">
        <v>117</v>
      </c>
      <c r="C609" s="9" t="s">
        <v>551</v>
      </c>
      <c r="D609" s="9" t="s">
        <v>540</v>
      </c>
      <c r="E609" s="21" t="s">
        <v>120</v>
      </c>
      <c r="F609" s="9" t="s">
        <v>129</v>
      </c>
      <c r="G609" s="20" t="s">
        <v>14</v>
      </c>
      <c r="H609" s="9" t="s">
        <v>538</v>
      </c>
      <c r="I609" s="9">
        <v>18</v>
      </c>
      <c r="J609" s="9" t="s">
        <v>292</v>
      </c>
      <c r="K609" s="1">
        <v>0.11600000000000001</v>
      </c>
      <c r="L609" s="1">
        <v>0.42099999999999999</v>
      </c>
      <c r="M609" s="1">
        <v>0.46400000000000002</v>
      </c>
      <c r="N609" s="16">
        <v>1.1021377672209027</v>
      </c>
      <c r="O609" s="14" t="s">
        <v>120</v>
      </c>
      <c r="P609" s="6">
        <v>3</v>
      </c>
      <c r="Q609" s="1">
        <f t="shared" si="17"/>
        <v>0.17647058823529413</v>
      </c>
      <c r="R609" s="9" t="s">
        <v>539</v>
      </c>
    </row>
    <row r="610" spans="1:32" ht="13.2">
      <c r="A610" s="28" t="s">
        <v>536</v>
      </c>
      <c r="B610" s="9" t="s">
        <v>117</v>
      </c>
      <c r="C610" s="9" t="s">
        <v>554</v>
      </c>
      <c r="D610" s="9" t="s">
        <v>540</v>
      </c>
      <c r="E610" s="21" t="s">
        <v>120</v>
      </c>
      <c r="F610" s="9" t="s">
        <v>129</v>
      </c>
      <c r="G610" s="20" t="s">
        <v>14</v>
      </c>
      <c r="H610" s="9" t="s">
        <v>538</v>
      </c>
      <c r="I610" s="9">
        <v>18</v>
      </c>
      <c r="J610" s="9" t="s">
        <v>292</v>
      </c>
      <c r="K610" s="1">
        <v>0</v>
      </c>
      <c r="L610" s="1">
        <v>0</v>
      </c>
      <c r="M610" s="1">
        <v>1</v>
      </c>
      <c r="N610" s="16">
        <v>1</v>
      </c>
      <c r="O610" s="14" t="s">
        <v>120</v>
      </c>
      <c r="P610" s="6">
        <v>3</v>
      </c>
      <c r="Q610" s="1">
        <f t="shared" si="17"/>
        <v>0.17647058823529413</v>
      </c>
      <c r="R610" s="9" t="s">
        <v>539</v>
      </c>
    </row>
    <row r="611" spans="1:32">
      <c r="A611" s="9" t="s">
        <v>506</v>
      </c>
      <c r="B611" s="9" t="s">
        <v>117</v>
      </c>
      <c r="C611" s="9" t="s">
        <v>515</v>
      </c>
      <c r="D611" s="9" t="s">
        <v>135</v>
      </c>
      <c r="E611" s="21" t="s">
        <v>345</v>
      </c>
      <c r="F611" s="9" t="s">
        <v>135</v>
      </c>
      <c r="G611" s="20" t="s">
        <v>14</v>
      </c>
      <c r="H611" s="9" t="s">
        <v>489</v>
      </c>
      <c r="I611" s="9">
        <v>14</v>
      </c>
      <c r="J611" s="9" t="s">
        <v>131</v>
      </c>
      <c r="K611" s="1">
        <v>1.13550557836873E-4</v>
      </c>
      <c r="L611" s="1">
        <v>4.6156493264074499E-4</v>
      </c>
      <c r="M611" s="1">
        <v>0.99942488450952205</v>
      </c>
      <c r="N611" s="7">
        <v>2165.2963945755723</v>
      </c>
      <c r="O611" s="14" t="s">
        <v>345</v>
      </c>
      <c r="P611" s="6">
        <v>7.952</v>
      </c>
      <c r="Q611" s="1">
        <f t="shared" si="17"/>
        <v>0.61169230769230765</v>
      </c>
    </row>
    <row r="612" spans="1:32">
      <c r="A612" s="9" t="s">
        <v>506</v>
      </c>
      <c r="B612" s="9" t="s">
        <v>117</v>
      </c>
      <c r="C612" s="9" t="s">
        <v>507</v>
      </c>
      <c r="D612" s="9" t="s">
        <v>119</v>
      </c>
      <c r="E612" s="21" t="s">
        <v>345</v>
      </c>
      <c r="F612" s="9" t="s">
        <v>121</v>
      </c>
      <c r="G612" s="20" t="s">
        <v>16</v>
      </c>
      <c r="H612" s="9" t="s">
        <v>489</v>
      </c>
      <c r="I612" s="9">
        <v>14</v>
      </c>
      <c r="J612" s="9" t="s">
        <v>131</v>
      </c>
      <c r="K612" s="1">
        <v>3.56380353263962E-2</v>
      </c>
      <c r="L612" s="1">
        <v>0.12987637542831801</v>
      </c>
      <c r="M612" s="1">
        <v>0.83448558924528504</v>
      </c>
      <c r="N612" s="7">
        <v>6.4252300427482929</v>
      </c>
      <c r="O612" s="14" t="s">
        <v>345</v>
      </c>
      <c r="P612" s="6">
        <v>7.952</v>
      </c>
      <c r="Q612" s="1">
        <f t="shared" si="17"/>
        <v>0.61169230769230765</v>
      </c>
    </row>
    <row r="613" spans="1:32">
      <c r="A613" s="9" t="s">
        <v>506</v>
      </c>
      <c r="B613" s="9" t="s">
        <v>117</v>
      </c>
      <c r="C613" s="9" t="s">
        <v>508</v>
      </c>
      <c r="D613" s="9" t="s">
        <v>119</v>
      </c>
      <c r="E613" s="21" t="s">
        <v>345</v>
      </c>
      <c r="F613" s="9" t="s">
        <v>121</v>
      </c>
      <c r="G613" s="20" t="s">
        <v>16</v>
      </c>
      <c r="H613" s="9" t="s">
        <v>489</v>
      </c>
      <c r="I613" s="9">
        <v>14</v>
      </c>
      <c r="J613" s="9" t="s">
        <v>131</v>
      </c>
      <c r="K613" s="1">
        <v>5.7450711088357802E-2</v>
      </c>
      <c r="L613" s="1">
        <v>0.14337949690479901</v>
      </c>
      <c r="M613" s="1">
        <v>0.79916979200684402</v>
      </c>
      <c r="N613" s="7">
        <v>5.5738080357296553</v>
      </c>
      <c r="O613" s="14" t="s">
        <v>345</v>
      </c>
      <c r="P613" s="6">
        <v>7.952</v>
      </c>
      <c r="Q613" s="1">
        <f t="shared" ref="Q613:Q637" si="18">P613/(I613-1)</f>
        <v>0.61169230769230765</v>
      </c>
    </row>
    <row r="614" spans="1:32">
      <c r="A614" s="9" t="s">
        <v>506</v>
      </c>
      <c r="B614" s="9" t="s">
        <v>117</v>
      </c>
      <c r="C614" s="9" t="s">
        <v>361</v>
      </c>
      <c r="D614" s="9" t="s">
        <v>119</v>
      </c>
      <c r="E614" s="21" t="s">
        <v>345</v>
      </c>
      <c r="F614" s="9" t="s">
        <v>121</v>
      </c>
      <c r="G614" s="20" t="s">
        <v>16</v>
      </c>
      <c r="H614" s="9" t="s">
        <v>489</v>
      </c>
      <c r="I614" s="9">
        <v>14</v>
      </c>
      <c r="J614" s="9" t="s">
        <v>131</v>
      </c>
      <c r="K614" s="1">
        <v>3.3505146062684199E-6</v>
      </c>
      <c r="L614" s="1">
        <v>1.3781062824846E-5</v>
      </c>
      <c r="M614" s="1">
        <v>0.99998286842257</v>
      </c>
      <c r="N614" s="7">
        <v>72562.100698045731</v>
      </c>
      <c r="O614" s="14" t="s">
        <v>345</v>
      </c>
      <c r="P614" s="6">
        <v>7.952</v>
      </c>
      <c r="Q614" s="1">
        <f t="shared" si="18"/>
        <v>0.61169230769230765</v>
      </c>
    </row>
    <row r="615" spans="1:32">
      <c r="A615" s="9" t="s">
        <v>506</v>
      </c>
      <c r="B615" s="9" t="s">
        <v>117</v>
      </c>
      <c r="C615" s="9" t="s">
        <v>509</v>
      </c>
      <c r="D615" s="9" t="s">
        <v>119</v>
      </c>
      <c r="E615" s="21" t="s">
        <v>345</v>
      </c>
      <c r="F615" s="9" t="s">
        <v>121</v>
      </c>
      <c r="G615" s="20" t="s">
        <v>16</v>
      </c>
      <c r="H615" s="9" t="s">
        <v>489</v>
      </c>
      <c r="I615" s="9">
        <v>14</v>
      </c>
      <c r="J615" s="9" t="s">
        <v>131</v>
      </c>
      <c r="K615" s="1">
        <v>1.7341662639691301E-3</v>
      </c>
      <c r="L615" s="1">
        <v>6.6154321239756701E-3</v>
      </c>
      <c r="M615" s="1">
        <v>0.99165040161205498</v>
      </c>
      <c r="N615" s="7">
        <v>149.89956559573977</v>
      </c>
      <c r="O615" s="14" t="s">
        <v>345</v>
      </c>
      <c r="P615" s="6">
        <v>7.952</v>
      </c>
      <c r="Q615" s="1">
        <f t="shared" si="18"/>
        <v>0.61169230769230765</v>
      </c>
    </row>
    <row r="616" spans="1:32">
      <c r="A616" s="9" t="s">
        <v>506</v>
      </c>
      <c r="B616" s="9" t="s">
        <v>117</v>
      </c>
      <c r="C616" s="9" t="s">
        <v>510</v>
      </c>
      <c r="D616" s="9" t="s">
        <v>119</v>
      </c>
      <c r="E616" s="21" t="s">
        <v>345</v>
      </c>
      <c r="F616" s="9" t="s">
        <v>121</v>
      </c>
      <c r="G616" s="20" t="s">
        <v>16</v>
      </c>
      <c r="H616" s="9" t="s">
        <v>489</v>
      </c>
      <c r="I616" s="9">
        <v>14</v>
      </c>
      <c r="J616" s="9" t="s">
        <v>131</v>
      </c>
      <c r="K616" s="1">
        <v>1.34143852603984E-2</v>
      </c>
      <c r="L616" s="1">
        <v>5.3998012474685601E-2</v>
      </c>
      <c r="M616" s="1">
        <v>0.93258760226491599</v>
      </c>
      <c r="N616" s="7">
        <v>17.27077645130208</v>
      </c>
      <c r="O616" s="14" t="s">
        <v>345</v>
      </c>
      <c r="P616" s="6">
        <v>7.952</v>
      </c>
      <c r="Q616" s="1">
        <f t="shared" si="18"/>
        <v>0.61169230769230765</v>
      </c>
    </row>
    <row r="617" spans="1:32">
      <c r="A617" s="9" t="s">
        <v>506</v>
      </c>
      <c r="B617" s="9" t="s">
        <v>117</v>
      </c>
      <c r="C617" s="9" t="s">
        <v>511</v>
      </c>
      <c r="D617" s="9" t="s">
        <v>119</v>
      </c>
      <c r="E617" s="21" t="s">
        <v>345</v>
      </c>
      <c r="F617" s="9" t="s">
        <v>121</v>
      </c>
      <c r="G617" s="20" t="s">
        <v>16</v>
      </c>
      <c r="H617" s="9" t="s">
        <v>489</v>
      </c>
      <c r="I617" s="9">
        <v>14</v>
      </c>
      <c r="J617" s="9" t="s">
        <v>131</v>
      </c>
      <c r="K617" s="1">
        <v>4.1393316565969803E-3</v>
      </c>
      <c r="L617" s="1">
        <v>1.51168479127511E-2</v>
      </c>
      <c r="M617" s="1">
        <v>0.980743820430652</v>
      </c>
      <c r="N617" s="7">
        <v>64.877534396796577</v>
      </c>
      <c r="O617" s="14" t="s">
        <v>345</v>
      </c>
      <c r="P617" s="6">
        <v>7.952</v>
      </c>
      <c r="Q617" s="1">
        <f t="shared" si="18"/>
        <v>0.61169230769230765</v>
      </c>
    </row>
    <row r="618" spans="1:32" s="2" customFormat="1">
      <c r="A618" s="9" t="s">
        <v>506</v>
      </c>
      <c r="B618" s="9" t="s">
        <v>117</v>
      </c>
      <c r="C618" s="9" t="s">
        <v>512</v>
      </c>
      <c r="D618" s="9" t="s">
        <v>119</v>
      </c>
      <c r="E618" s="21" t="s">
        <v>345</v>
      </c>
      <c r="F618" s="9" t="s">
        <v>121</v>
      </c>
      <c r="G618" s="20" t="s">
        <v>16</v>
      </c>
      <c r="H618" s="9" t="s">
        <v>489</v>
      </c>
      <c r="I618" s="9">
        <v>14</v>
      </c>
      <c r="J618" s="9" t="s">
        <v>131</v>
      </c>
      <c r="K618" s="1">
        <v>2.58219990898419E-4</v>
      </c>
      <c r="L618" s="1">
        <v>1.0360536866183901E-3</v>
      </c>
      <c r="M618" s="1">
        <v>0.998705726322483</v>
      </c>
      <c r="N618" s="7">
        <v>963.95171333465521</v>
      </c>
      <c r="O618" s="14" t="s">
        <v>345</v>
      </c>
      <c r="P618" s="6">
        <v>7.952</v>
      </c>
      <c r="Q618" s="1">
        <f t="shared" si="18"/>
        <v>0.61169230769230765</v>
      </c>
      <c r="R618" s="9"/>
      <c r="S618" s="9"/>
      <c r="T618" s="9"/>
      <c r="U618" s="9"/>
      <c r="V618" s="9"/>
      <c r="W618" s="9"/>
      <c r="X618" s="9"/>
      <c r="Y618" s="9"/>
      <c r="Z618" s="9"/>
      <c r="AA618" s="9"/>
      <c r="AB618" s="9"/>
      <c r="AC618" s="9"/>
      <c r="AD618" s="9"/>
      <c r="AE618" s="9"/>
      <c r="AF618" s="9"/>
    </row>
    <row r="619" spans="1:32">
      <c r="A619" s="9" t="s">
        <v>506</v>
      </c>
      <c r="B619" s="9" t="s">
        <v>117</v>
      </c>
      <c r="C619" s="9" t="s">
        <v>513</v>
      </c>
      <c r="D619" s="9" t="s">
        <v>119</v>
      </c>
      <c r="E619" s="21" t="s">
        <v>345</v>
      </c>
      <c r="F619" s="9" t="s">
        <v>121</v>
      </c>
      <c r="G619" s="20" t="s">
        <v>16</v>
      </c>
      <c r="H619" s="9" t="s">
        <v>489</v>
      </c>
      <c r="I619" s="9">
        <v>14</v>
      </c>
      <c r="J619" s="9" t="s">
        <v>131</v>
      </c>
      <c r="K619" s="1">
        <v>1.6541999134386198E-2</v>
      </c>
      <c r="L619" s="1">
        <v>6.3594259654112695E-2</v>
      </c>
      <c r="M619" s="1">
        <v>0.91986374121150105</v>
      </c>
      <c r="N619" s="7">
        <v>14.464571900272334</v>
      </c>
      <c r="O619" s="14" t="s">
        <v>345</v>
      </c>
      <c r="P619" s="6">
        <v>7.952</v>
      </c>
      <c r="Q619" s="1">
        <f t="shared" si="18"/>
        <v>0.61169230769230765</v>
      </c>
    </row>
    <row r="620" spans="1:32">
      <c r="A620" s="9" t="s">
        <v>506</v>
      </c>
      <c r="B620" s="9" t="s">
        <v>117</v>
      </c>
      <c r="C620" s="9" t="s">
        <v>514</v>
      </c>
      <c r="D620" s="9" t="s">
        <v>119</v>
      </c>
      <c r="E620" s="21" t="s">
        <v>345</v>
      </c>
      <c r="F620" s="9" t="s">
        <v>121</v>
      </c>
      <c r="G620" s="20" t="s">
        <v>16</v>
      </c>
      <c r="H620" s="9" t="s">
        <v>489</v>
      </c>
      <c r="I620" s="9">
        <v>14</v>
      </c>
      <c r="J620" s="9" t="s">
        <v>131</v>
      </c>
      <c r="K620" s="1">
        <v>0.14616582941398301</v>
      </c>
      <c r="L620" s="1">
        <v>0.31995490174175201</v>
      </c>
      <c r="M620" s="1">
        <v>0.53387926884426495</v>
      </c>
      <c r="N620" s="7">
        <v>1.6686078754785874</v>
      </c>
      <c r="O620" s="14" t="s">
        <v>120</v>
      </c>
      <c r="P620" s="6">
        <v>7.952</v>
      </c>
      <c r="Q620" s="1">
        <f t="shared" si="18"/>
        <v>0.61169230769230765</v>
      </c>
    </row>
    <row r="621" spans="1:32">
      <c r="A621" s="9" t="s">
        <v>688</v>
      </c>
      <c r="B621" s="9" t="s">
        <v>117</v>
      </c>
      <c r="C621" s="9" t="s">
        <v>689</v>
      </c>
      <c r="D621" s="9" t="s">
        <v>180</v>
      </c>
      <c r="E621" s="21" t="s">
        <v>345</v>
      </c>
      <c r="F621" s="9" t="s">
        <v>121</v>
      </c>
      <c r="G621" s="20" t="s">
        <v>16</v>
      </c>
      <c r="H621" s="9" t="s">
        <v>690</v>
      </c>
      <c r="I621" s="9">
        <v>7</v>
      </c>
      <c r="J621" s="9" t="s">
        <v>123</v>
      </c>
      <c r="K621" s="1">
        <v>0.65123856015886294</v>
      </c>
      <c r="L621" s="1">
        <v>0.33809656804225602</v>
      </c>
      <c r="M621" s="1">
        <v>1.06648717988803E-2</v>
      </c>
      <c r="N621" s="7">
        <v>1.9261909812626958</v>
      </c>
      <c r="O621" s="14" t="s">
        <v>120</v>
      </c>
      <c r="P621" s="6">
        <v>2.5999999999999899</v>
      </c>
      <c r="Q621" s="1">
        <f t="shared" si="18"/>
        <v>0.43333333333333163</v>
      </c>
    </row>
    <row r="622" spans="1:32" ht="13.2">
      <c r="A622" s="28" t="s">
        <v>87</v>
      </c>
      <c r="B622" s="9" t="s">
        <v>117</v>
      </c>
      <c r="C622" s="9" t="s">
        <v>93</v>
      </c>
      <c r="D622" s="9" t="s">
        <v>128</v>
      </c>
      <c r="E622" s="21" t="s">
        <v>345</v>
      </c>
      <c r="F622" s="9" t="s">
        <v>129</v>
      </c>
      <c r="G622" s="20" t="s">
        <v>14</v>
      </c>
      <c r="H622" s="9" t="s">
        <v>89</v>
      </c>
      <c r="I622" s="9">
        <v>6</v>
      </c>
      <c r="J622" s="9" t="s">
        <v>195</v>
      </c>
      <c r="K622" s="1">
        <v>2.5999999999999999E-2</v>
      </c>
      <c r="L622" s="1">
        <v>0.68899999999999995</v>
      </c>
      <c r="M622" s="1">
        <v>0.28499999999999998</v>
      </c>
      <c r="N622" s="7">
        <v>2.4175438596491228</v>
      </c>
      <c r="O622" s="14" t="s">
        <v>120</v>
      </c>
      <c r="P622" s="14">
        <f>168.3-167.1</f>
        <v>1.2000000000000171</v>
      </c>
      <c r="Q622" s="1">
        <f t="shared" si="18"/>
        <v>0.24000000000000341</v>
      </c>
      <c r="R622" s="9" t="s">
        <v>90</v>
      </c>
    </row>
    <row r="623" spans="1:32" ht="13.2">
      <c r="A623" s="28" t="s">
        <v>87</v>
      </c>
      <c r="B623" s="9" t="s">
        <v>117</v>
      </c>
      <c r="C623" s="9" t="s">
        <v>91</v>
      </c>
      <c r="D623" s="9" t="s">
        <v>128</v>
      </c>
      <c r="E623" s="21" t="s">
        <v>345</v>
      </c>
      <c r="F623" s="9" t="s">
        <v>129</v>
      </c>
      <c r="G623" s="20" t="s">
        <v>16</v>
      </c>
      <c r="H623" s="9" t="s">
        <v>89</v>
      </c>
      <c r="I623" s="9">
        <v>6</v>
      </c>
      <c r="J623" s="9" t="s">
        <v>195</v>
      </c>
      <c r="K623" s="1">
        <v>0.03</v>
      </c>
      <c r="L623" s="1">
        <v>0.82599999999999996</v>
      </c>
      <c r="M623" s="1">
        <v>0.14299999999999999</v>
      </c>
      <c r="N623" s="7">
        <v>5.7762237762237767</v>
      </c>
      <c r="O623" s="14" t="s">
        <v>345</v>
      </c>
      <c r="P623" s="14">
        <f>168.3-167.1</f>
        <v>1.2000000000000171</v>
      </c>
      <c r="Q623" s="1">
        <f t="shared" si="18"/>
        <v>0.24000000000000341</v>
      </c>
      <c r="R623" s="9" t="s">
        <v>90</v>
      </c>
    </row>
    <row r="624" spans="1:32" ht="13.2">
      <c r="A624" s="28" t="s">
        <v>87</v>
      </c>
      <c r="B624" s="9" t="s">
        <v>117</v>
      </c>
      <c r="C624" s="9" t="s">
        <v>88</v>
      </c>
      <c r="D624" s="9" t="s">
        <v>119</v>
      </c>
      <c r="E624" s="21" t="s">
        <v>345</v>
      </c>
      <c r="F624" s="9" t="s">
        <v>121</v>
      </c>
      <c r="G624" s="20" t="s">
        <v>16</v>
      </c>
      <c r="H624" s="9" t="s">
        <v>89</v>
      </c>
      <c r="I624" s="9">
        <v>6</v>
      </c>
      <c r="J624" s="9" t="s">
        <v>195</v>
      </c>
      <c r="K624" s="1">
        <v>3.1E-2</v>
      </c>
      <c r="L624" s="1">
        <v>0.85299999999999998</v>
      </c>
      <c r="M624" s="1">
        <v>0.11600000000000001</v>
      </c>
      <c r="N624" s="7">
        <v>7.3534482758620685</v>
      </c>
      <c r="O624" s="14" t="s">
        <v>345</v>
      </c>
      <c r="P624" s="14">
        <f>168.3-167.1</f>
        <v>1.2000000000000171</v>
      </c>
      <c r="Q624" s="1">
        <f t="shared" si="18"/>
        <v>0.24000000000000341</v>
      </c>
      <c r="R624" s="9" t="s">
        <v>90</v>
      </c>
    </row>
    <row r="625" spans="1:18" ht="13.2">
      <c r="A625" s="28" t="s">
        <v>87</v>
      </c>
      <c r="B625" s="9" t="s">
        <v>117</v>
      </c>
      <c r="C625" s="9" t="s">
        <v>92</v>
      </c>
      <c r="D625" s="9" t="s">
        <v>119</v>
      </c>
      <c r="E625" s="21" t="s">
        <v>345</v>
      </c>
      <c r="F625" s="9" t="s">
        <v>121</v>
      </c>
      <c r="G625" s="20" t="s">
        <v>16</v>
      </c>
      <c r="H625" s="9" t="s">
        <v>89</v>
      </c>
      <c r="I625" s="9">
        <v>6</v>
      </c>
      <c r="J625" s="9" t="s">
        <v>195</v>
      </c>
      <c r="K625" s="1">
        <v>0.03</v>
      </c>
      <c r="L625" s="1">
        <v>0.83199999999999996</v>
      </c>
      <c r="M625" s="1">
        <v>0.13800000000000001</v>
      </c>
      <c r="N625" s="7">
        <v>6.0289855072463761</v>
      </c>
      <c r="O625" s="14" t="s">
        <v>345</v>
      </c>
      <c r="P625" s="14">
        <f>168.3-167.1</f>
        <v>1.2000000000000171</v>
      </c>
      <c r="Q625" s="1">
        <f t="shared" si="18"/>
        <v>0.24000000000000341</v>
      </c>
      <c r="R625" s="9" t="s">
        <v>90</v>
      </c>
    </row>
    <row r="626" spans="1:18" ht="13.2">
      <c r="A626" s="28" t="s">
        <v>200</v>
      </c>
      <c r="B626" s="9" t="s">
        <v>117</v>
      </c>
      <c r="C626" s="9" t="s">
        <v>198</v>
      </c>
      <c r="D626" s="9" t="s">
        <v>128</v>
      </c>
      <c r="E626" s="21" t="s">
        <v>345</v>
      </c>
      <c r="F626" s="9" t="s">
        <v>129</v>
      </c>
      <c r="G626" s="20" t="s">
        <v>14</v>
      </c>
      <c r="H626" s="9" t="s">
        <v>194</v>
      </c>
      <c r="I626" s="9">
        <v>60</v>
      </c>
      <c r="J626" s="9" t="s">
        <v>195</v>
      </c>
      <c r="K626" s="1">
        <v>4.0815010000000001E-4</v>
      </c>
      <c r="L626" s="1">
        <v>1.2066745E-3</v>
      </c>
      <c r="M626" s="1">
        <v>0.99838517540000005</v>
      </c>
      <c r="N626" s="7">
        <v>827.38565818702568</v>
      </c>
      <c r="O626" s="14" t="s">
        <v>345</v>
      </c>
      <c r="P626" s="6">
        <v>1.2</v>
      </c>
      <c r="Q626" s="1">
        <f t="shared" si="18"/>
        <v>2.0338983050847456E-2</v>
      </c>
      <c r="R626" s="9" t="s">
        <v>196</v>
      </c>
    </row>
    <row r="627" spans="1:18" ht="13.2">
      <c r="A627" s="28" t="s">
        <v>200</v>
      </c>
      <c r="B627" s="9" t="s">
        <v>117</v>
      </c>
      <c r="C627" s="9" t="s">
        <v>197</v>
      </c>
      <c r="D627" s="9" t="s">
        <v>128</v>
      </c>
      <c r="E627" s="21" t="s">
        <v>345</v>
      </c>
      <c r="F627" s="9" t="s">
        <v>129</v>
      </c>
      <c r="G627" s="20" t="s">
        <v>16</v>
      </c>
      <c r="H627" s="9" t="s">
        <v>194</v>
      </c>
      <c r="I627" s="9">
        <v>60</v>
      </c>
      <c r="J627" s="9" t="s">
        <v>195</v>
      </c>
      <c r="K627" s="1">
        <v>6.4735729999999996E-6</v>
      </c>
      <c r="L627" s="1">
        <v>1.884093E-5</v>
      </c>
      <c r="M627" s="1">
        <v>0.99997469999999999</v>
      </c>
      <c r="N627" s="7">
        <v>53074.593451597131</v>
      </c>
      <c r="O627" s="14" t="s">
        <v>345</v>
      </c>
      <c r="P627" s="6">
        <v>1.2</v>
      </c>
      <c r="Q627" s="1">
        <f t="shared" si="18"/>
        <v>2.0338983050847456E-2</v>
      </c>
      <c r="R627" s="9" t="s">
        <v>196</v>
      </c>
    </row>
    <row r="628" spans="1:18" ht="13.2">
      <c r="A628" s="28" t="s">
        <v>200</v>
      </c>
      <c r="B628" s="9" t="s">
        <v>117</v>
      </c>
      <c r="C628" s="9" t="s">
        <v>199</v>
      </c>
      <c r="D628" s="9" t="s">
        <v>128</v>
      </c>
      <c r="E628" s="21" t="s">
        <v>345</v>
      </c>
      <c r="F628" s="9" t="s">
        <v>129</v>
      </c>
      <c r="G628" s="20" t="s">
        <v>16</v>
      </c>
      <c r="H628" s="9" t="s">
        <v>194</v>
      </c>
      <c r="I628" s="9">
        <v>60</v>
      </c>
      <c r="J628" s="9" t="s">
        <v>195</v>
      </c>
      <c r="K628" s="1">
        <v>2.0764950000000001E-2</v>
      </c>
      <c r="L628" s="1">
        <v>5.5568149999999997E-2</v>
      </c>
      <c r="M628" s="1">
        <v>0.92366689999999996</v>
      </c>
      <c r="N628" s="7">
        <v>16.622235939112603</v>
      </c>
      <c r="O628" s="14" t="s">
        <v>345</v>
      </c>
      <c r="P628" s="6">
        <v>1.2</v>
      </c>
      <c r="Q628" s="1">
        <f t="shared" si="18"/>
        <v>2.0338983050847456E-2</v>
      </c>
      <c r="R628" s="9" t="s">
        <v>196</v>
      </c>
    </row>
    <row r="629" spans="1:18" ht="13.2">
      <c r="A629" s="28" t="s">
        <v>200</v>
      </c>
      <c r="B629" s="9" t="s">
        <v>117</v>
      </c>
      <c r="C629" s="9" t="s">
        <v>201</v>
      </c>
      <c r="D629" s="9" t="s">
        <v>119</v>
      </c>
      <c r="E629" s="21" t="s">
        <v>345</v>
      </c>
      <c r="F629" s="9" t="s">
        <v>121</v>
      </c>
      <c r="G629" s="20" t="s">
        <v>16</v>
      </c>
      <c r="H629" s="9" t="s">
        <v>194</v>
      </c>
      <c r="I629" s="9">
        <v>60</v>
      </c>
      <c r="J629" s="9" t="s">
        <v>195</v>
      </c>
      <c r="K629" s="1">
        <v>1.0098929999999999E-7</v>
      </c>
      <c r="L629" s="1">
        <v>2.5163939999999999E-7</v>
      </c>
      <c r="M629" s="1">
        <v>0.99999959999999999</v>
      </c>
      <c r="N629" s="7">
        <v>3973938.898280635</v>
      </c>
      <c r="O629" s="14" t="s">
        <v>345</v>
      </c>
      <c r="P629" s="6">
        <v>1.2</v>
      </c>
      <c r="Q629" s="1">
        <f t="shared" si="18"/>
        <v>2.0338983050847456E-2</v>
      </c>
      <c r="R629" s="9" t="s">
        <v>196</v>
      </c>
    </row>
    <row r="630" spans="1:18" ht="13.2">
      <c r="A630" s="28" t="s">
        <v>200</v>
      </c>
      <c r="B630" s="9" t="s">
        <v>117</v>
      </c>
      <c r="C630" s="9" t="s">
        <v>119</v>
      </c>
      <c r="D630" s="9" t="s">
        <v>119</v>
      </c>
      <c r="E630" s="21" t="s">
        <v>345</v>
      </c>
      <c r="F630" s="9" t="s">
        <v>121</v>
      </c>
      <c r="G630" s="20" t="s">
        <v>16</v>
      </c>
      <c r="H630" s="9" t="s">
        <v>194</v>
      </c>
      <c r="I630" s="9">
        <v>60</v>
      </c>
      <c r="J630" s="9" t="s">
        <v>195</v>
      </c>
      <c r="K630" s="1">
        <v>3.8794810000000003E-8</v>
      </c>
      <c r="L630" s="1">
        <v>1.150561E-7</v>
      </c>
      <c r="M630" s="1">
        <v>0.99999979999999999</v>
      </c>
      <c r="N630" s="7">
        <v>8691410.5379897282</v>
      </c>
      <c r="O630" s="14" t="s">
        <v>345</v>
      </c>
      <c r="P630" s="6">
        <v>1.2</v>
      </c>
      <c r="Q630" s="1">
        <f t="shared" si="18"/>
        <v>2.0338983050847456E-2</v>
      </c>
      <c r="R630" s="9" t="s">
        <v>196</v>
      </c>
    </row>
    <row r="631" spans="1:18" ht="13.2">
      <c r="A631" s="28" t="s">
        <v>94</v>
      </c>
      <c r="B631" s="9" t="s">
        <v>117</v>
      </c>
      <c r="C631" s="9" t="s">
        <v>93</v>
      </c>
      <c r="D631" s="9" t="s">
        <v>128</v>
      </c>
      <c r="E631" s="21" t="s">
        <v>345</v>
      </c>
      <c r="F631" s="9" t="s">
        <v>129</v>
      </c>
      <c r="G631" s="20" t="s">
        <v>14</v>
      </c>
      <c r="H631" s="9" t="s">
        <v>89</v>
      </c>
      <c r="I631" s="9">
        <v>16</v>
      </c>
      <c r="J631" s="9" t="s">
        <v>195</v>
      </c>
      <c r="K631" s="1">
        <v>0.13400000000000001</v>
      </c>
      <c r="L631" s="1">
        <v>0.41399999999999998</v>
      </c>
      <c r="M631" s="1">
        <v>0.45200000000000001</v>
      </c>
      <c r="N631" s="7">
        <v>1.0917874396135268</v>
      </c>
      <c r="O631" s="14" t="s">
        <v>120</v>
      </c>
      <c r="P631" s="14">
        <f>168.3-167.1</f>
        <v>1.2000000000000171</v>
      </c>
      <c r="Q631" s="1">
        <f t="shared" si="18"/>
        <v>8.000000000000114E-2</v>
      </c>
      <c r="R631" s="9" t="s">
        <v>90</v>
      </c>
    </row>
    <row r="632" spans="1:18" ht="13.2">
      <c r="A632" s="28" t="s">
        <v>94</v>
      </c>
      <c r="B632" s="9" t="s">
        <v>117</v>
      </c>
      <c r="C632" s="9" t="s">
        <v>91</v>
      </c>
      <c r="D632" s="9" t="s">
        <v>128</v>
      </c>
      <c r="E632" s="21" t="s">
        <v>345</v>
      </c>
      <c r="F632" s="9" t="s">
        <v>129</v>
      </c>
      <c r="G632" s="20" t="s">
        <v>16</v>
      </c>
      <c r="H632" s="9" t="s">
        <v>89</v>
      </c>
      <c r="I632" s="9">
        <v>16</v>
      </c>
      <c r="J632" s="9" t="s">
        <v>195</v>
      </c>
      <c r="K632" s="1">
        <v>1.7999999999999999E-2</v>
      </c>
      <c r="L632" s="1">
        <v>6.4000000000000001E-2</v>
      </c>
      <c r="M632" s="1">
        <v>0.91900000000000004</v>
      </c>
      <c r="N632" s="7">
        <v>14.359375</v>
      </c>
      <c r="O632" s="14" t="s">
        <v>345</v>
      </c>
      <c r="P632" s="14">
        <f>168.3-167.1</f>
        <v>1.2000000000000171</v>
      </c>
      <c r="Q632" s="1">
        <f t="shared" si="18"/>
        <v>8.000000000000114E-2</v>
      </c>
      <c r="R632" s="9" t="s">
        <v>90</v>
      </c>
    </row>
    <row r="633" spans="1:18" ht="13.2">
      <c r="A633" s="28" t="s">
        <v>94</v>
      </c>
      <c r="B633" s="9" t="s">
        <v>117</v>
      </c>
      <c r="C633" s="9" t="s">
        <v>88</v>
      </c>
      <c r="D633" s="9" t="s">
        <v>119</v>
      </c>
      <c r="E633" s="21" t="s">
        <v>345</v>
      </c>
      <c r="F633" s="9" t="s">
        <v>121</v>
      </c>
      <c r="G633" s="20" t="s">
        <v>16</v>
      </c>
      <c r="H633" s="9" t="s">
        <v>89</v>
      </c>
      <c r="I633" s="9">
        <v>16</v>
      </c>
      <c r="J633" s="9" t="s">
        <v>195</v>
      </c>
      <c r="K633" s="1">
        <v>0.11799999999999999</v>
      </c>
      <c r="L633" s="1">
        <v>0.379</v>
      </c>
      <c r="M633" s="1">
        <v>0.503</v>
      </c>
      <c r="N633" s="7">
        <v>1.3271767810026385</v>
      </c>
      <c r="O633" s="14" t="s">
        <v>120</v>
      </c>
      <c r="P633" s="14">
        <f>168.3-167.1</f>
        <v>1.2000000000000171</v>
      </c>
      <c r="Q633" s="1">
        <f t="shared" si="18"/>
        <v>8.000000000000114E-2</v>
      </c>
      <c r="R633" s="9" t="s">
        <v>90</v>
      </c>
    </row>
    <row r="634" spans="1:18" ht="13.2">
      <c r="A634" s="36" t="s">
        <v>94</v>
      </c>
      <c r="B634" s="9" t="s">
        <v>117</v>
      </c>
      <c r="C634" s="9" t="s">
        <v>92</v>
      </c>
      <c r="D634" s="9" t="s">
        <v>119</v>
      </c>
      <c r="E634" s="21" t="s">
        <v>345</v>
      </c>
      <c r="F634" s="9" t="s">
        <v>121</v>
      </c>
      <c r="G634" s="20" t="s">
        <v>16</v>
      </c>
      <c r="H634" s="9" t="s">
        <v>89</v>
      </c>
      <c r="I634" s="9">
        <v>16</v>
      </c>
      <c r="J634" s="9" t="s">
        <v>195</v>
      </c>
      <c r="K634" s="1">
        <v>0.16300000000000001</v>
      </c>
      <c r="L634" s="1">
        <v>0.504</v>
      </c>
      <c r="M634" s="1">
        <v>0.33300000000000002</v>
      </c>
      <c r="N634" s="7">
        <v>1.5135135135135134</v>
      </c>
      <c r="O634" s="14" t="s">
        <v>120</v>
      </c>
      <c r="P634" s="14">
        <f>168.3-167.1</f>
        <v>1.2000000000000171</v>
      </c>
      <c r="Q634" s="1">
        <f t="shared" si="18"/>
        <v>8.000000000000114E-2</v>
      </c>
      <c r="R634" s="9" t="s">
        <v>90</v>
      </c>
    </row>
    <row r="635" spans="1:18" ht="13.2">
      <c r="A635" s="28" t="s">
        <v>723</v>
      </c>
      <c r="B635" s="9" t="s">
        <v>117</v>
      </c>
      <c r="C635" s="9" t="s">
        <v>728</v>
      </c>
      <c r="D635" s="9" t="s">
        <v>725</v>
      </c>
      <c r="E635" s="21" t="s">
        <v>120</v>
      </c>
      <c r="F635" s="9" t="s">
        <v>129</v>
      </c>
      <c r="G635" s="20" t="s">
        <v>14</v>
      </c>
      <c r="H635" s="9" t="s">
        <v>726</v>
      </c>
      <c r="I635" s="9">
        <v>13</v>
      </c>
      <c r="J635" s="9" t="s">
        <v>320</v>
      </c>
      <c r="K635" s="1">
        <v>1.503208E-3</v>
      </c>
      <c r="L635" s="1">
        <v>6.4207830000000002E-3</v>
      </c>
      <c r="M635" s="1">
        <v>0.99207600900000004</v>
      </c>
      <c r="N635" s="7">
        <v>154.51012890483918</v>
      </c>
      <c r="O635" s="14" t="s">
        <v>345</v>
      </c>
      <c r="P635" s="6">
        <v>10</v>
      </c>
      <c r="Q635" s="1">
        <f t="shared" si="18"/>
        <v>0.83333333333333337</v>
      </c>
      <c r="R635" s="9" t="s">
        <v>163</v>
      </c>
    </row>
    <row r="636" spans="1:18" ht="13.2">
      <c r="A636" s="28" t="s">
        <v>723</v>
      </c>
      <c r="B636" s="9" t="s">
        <v>117</v>
      </c>
      <c r="C636" s="9" t="s">
        <v>727</v>
      </c>
      <c r="D636" s="9" t="s">
        <v>725</v>
      </c>
      <c r="E636" s="21" t="s">
        <v>120</v>
      </c>
      <c r="F636" s="9" t="s">
        <v>129</v>
      </c>
      <c r="G636" s="20" t="s">
        <v>16</v>
      </c>
      <c r="H636" s="9" t="s">
        <v>726</v>
      </c>
      <c r="I636" s="9">
        <v>13</v>
      </c>
      <c r="J636" s="9" t="s">
        <v>320</v>
      </c>
      <c r="K636" s="1">
        <v>9.6788550000000001E-3</v>
      </c>
      <c r="L636" s="1">
        <v>3.7458905000000001E-2</v>
      </c>
      <c r="M636" s="1">
        <v>0.95286223999999997</v>
      </c>
      <c r="N636" s="7">
        <v>25.437535880987443</v>
      </c>
      <c r="O636" s="14" t="s">
        <v>345</v>
      </c>
      <c r="P636" s="6">
        <v>10</v>
      </c>
      <c r="Q636" s="1">
        <f t="shared" si="18"/>
        <v>0.83333333333333337</v>
      </c>
      <c r="R636" s="9" t="s">
        <v>163</v>
      </c>
    </row>
    <row r="637" spans="1:18" ht="13.2">
      <c r="A637" s="28" t="s">
        <v>723</v>
      </c>
      <c r="B637" s="9" t="s">
        <v>117</v>
      </c>
      <c r="C637" s="9" t="s">
        <v>724</v>
      </c>
      <c r="D637" s="9" t="s">
        <v>725</v>
      </c>
      <c r="E637" s="21" t="s">
        <v>120</v>
      </c>
      <c r="F637" s="9" t="s">
        <v>129</v>
      </c>
      <c r="G637" s="20" t="s">
        <v>16</v>
      </c>
      <c r="H637" s="9" t="s">
        <v>726</v>
      </c>
      <c r="I637" s="9">
        <v>13</v>
      </c>
      <c r="J637" s="9" t="s">
        <v>320</v>
      </c>
      <c r="K637" s="1">
        <v>9.0751059999999995E-2</v>
      </c>
      <c r="L637" s="1">
        <v>0.37396880999999998</v>
      </c>
      <c r="M637" s="1">
        <v>0.53528012999999997</v>
      </c>
      <c r="N637" s="7">
        <v>1.4313496625560831</v>
      </c>
      <c r="O637" s="14" t="s">
        <v>120</v>
      </c>
      <c r="P637" s="6">
        <v>10</v>
      </c>
      <c r="Q637" s="1">
        <f t="shared" si="18"/>
        <v>0.83333333333333337</v>
      </c>
      <c r="R637" s="9" t="s">
        <v>163</v>
      </c>
    </row>
  </sheetData>
  <phoneticPr fontId="19"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zoomScale="125" zoomScaleNormal="125" workbookViewId="0">
      <selection activeCell="B7" sqref="B7"/>
    </sheetView>
  </sheetViews>
  <sheetFormatPr defaultColWidth="11" defaultRowHeight="12.6"/>
  <cols>
    <col min="1" max="1" width="28.6328125" customWidth="1"/>
  </cols>
  <sheetData>
    <row r="1" spans="1:2">
      <c r="A1" s="10" t="s">
        <v>731</v>
      </c>
      <c r="B1" s="10" t="s">
        <v>732</v>
      </c>
    </row>
    <row r="2" spans="1:2">
      <c r="A2" s="9" t="s">
        <v>122</v>
      </c>
      <c r="B2" t="s">
        <v>733</v>
      </c>
    </row>
    <row r="3" spans="1:2">
      <c r="A3" t="s">
        <v>734</v>
      </c>
      <c r="B3" t="s">
        <v>735</v>
      </c>
    </row>
    <row r="4" spans="1:2">
      <c r="A4" t="s">
        <v>144</v>
      </c>
      <c r="B4" t="s">
        <v>736</v>
      </c>
    </row>
    <row r="5" spans="1:2">
      <c r="A5" t="s">
        <v>737</v>
      </c>
      <c r="B5" t="s">
        <v>738</v>
      </c>
    </row>
    <row r="6" spans="1:2">
      <c r="A6" t="s">
        <v>159</v>
      </c>
      <c r="B6" t="s">
        <v>739</v>
      </c>
    </row>
    <row r="7" spans="1:2">
      <c r="A7" t="s">
        <v>740</v>
      </c>
      <c r="B7" t="s">
        <v>741</v>
      </c>
    </row>
    <row r="8" spans="1:2">
      <c r="A8" t="s">
        <v>742</v>
      </c>
      <c r="B8" t="s">
        <v>743</v>
      </c>
    </row>
    <row r="9" spans="1:2">
      <c r="A9" t="s">
        <v>181</v>
      </c>
      <c r="B9" t="s">
        <v>744</v>
      </c>
    </row>
    <row r="10" spans="1:2">
      <c r="A10" s="18" t="s">
        <v>188</v>
      </c>
      <c r="B10" t="s">
        <v>745</v>
      </c>
    </row>
    <row r="11" spans="1:2">
      <c r="A11" t="s">
        <v>194</v>
      </c>
      <c r="B11" t="s">
        <v>746</v>
      </c>
    </row>
    <row r="12" spans="1:2">
      <c r="A12" t="s">
        <v>205</v>
      </c>
      <c r="B12" t="s">
        <v>747</v>
      </c>
    </row>
    <row r="13" spans="1:2">
      <c r="A13" t="s">
        <v>212</v>
      </c>
      <c r="B13" t="s">
        <v>748</v>
      </c>
    </row>
    <row r="14" spans="1:2">
      <c r="A14" t="s">
        <v>749</v>
      </c>
    </row>
    <row r="15" spans="1:2">
      <c r="A15" t="s">
        <v>750</v>
      </c>
      <c r="B15" t="s">
        <v>751</v>
      </c>
    </row>
    <row r="16" spans="1:2">
      <c r="A16" s="9" t="s">
        <v>249</v>
      </c>
      <c r="B16" t="s">
        <v>752</v>
      </c>
    </row>
    <row r="17" spans="1:2">
      <c r="A17" s="18" t="s">
        <v>252</v>
      </c>
      <c r="B17" t="s">
        <v>753</v>
      </c>
    </row>
    <row r="18" spans="1:2">
      <c r="A18" t="s">
        <v>754</v>
      </c>
      <c r="B18" t="s">
        <v>755</v>
      </c>
    </row>
    <row r="19" spans="1:2">
      <c r="A19" s="18" t="s">
        <v>275</v>
      </c>
      <c r="B19" t="s">
        <v>756</v>
      </c>
    </row>
    <row r="20" spans="1:2">
      <c r="A20" t="s">
        <v>757</v>
      </c>
      <c r="B20" t="s">
        <v>758</v>
      </c>
    </row>
    <row r="21" spans="1:2">
      <c r="A21" s="18" t="s">
        <v>759</v>
      </c>
      <c r="B21" t="s">
        <v>760</v>
      </c>
    </row>
    <row r="22" spans="1:2">
      <c r="A22" s="18" t="s">
        <v>761</v>
      </c>
      <c r="B22" t="s">
        <v>762</v>
      </c>
    </row>
    <row r="23" spans="1:2">
      <c r="A23" t="s">
        <v>763</v>
      </c>
      <c r="B23" t="s">
        <v>764</v>
      </c>
    </row>
    <row r="24" spans="1:2">
      <c r="A24" t="s">
        <v>765</v>
      </c>
      <c r="B24" t="s">
        <v>766</v>
      </c>
    </row>
    <row r="25" spans="1:2">
      <c r="A25" t="s">
        <v>315</v>
      </c>
      <c r="B25" t="s">
        <v>767</v>
      </c>
    </row>
    <row r="26" spans="1:2">
      <c r="A26" t="s">
        <v>768</v>
      </c>
      <c r="B26" t="s">
        <v>769</v>
      </c>
    </row>
    <row r="27" spans="1:2">
      <c r="A27" t="s">
        <v>342</v>
      </c>
      <c r="B27" t="s">
        <v>770</v>
      </c>
    </row>
    <row r="28" spans="1:2">
      <c r="A28" t="s">
        <v>350</v>
      </c>
      <c r="B28" t="s">
        <v>771</v>
      </c>
    </row>
    <row r="29" spans="1:2">
      <c r="A29" t="s">
        <v>772</v>
      </c>
      <c r="B29" t="s">
        <v>773</v>
      </c>
    </row>
    <row r="30" spans="1:2">
      <c r="A30" t="s">
        <v>326</v>
      </c>
      <c r="B30" t="s">
        <v>774</v>
      </c>
    </row>
    <row r="31" spans="1:2">
      <c r="A31" t="s">
        <v>775</v>
      </c>
      <c r="B31" t="s">
        <v>776</v>
      </c>
    </row>
    <row r="32" spans="1:2">
      <c r="A32" t="s">
        <v>777</v>
      </c>
      <c r="B32" t="s">
        <v>778</v>
      </c>
    </row>
    <row r="33" spans="1:2">
      <c r="A33" t="s">
        <v>376</v>
      </c>
      <c r="B33" t="s">
        <v>779</v>
      </c>
    </row>
    <row r="34" spans="1:2">
      <c r="A34" t="s">
        <v>383</v>
      </c>
      <c r="B34" t="s">
        <v>780</v>
      </c>
    </row>
    <row r="35" spans="1:2">
      <c r="A35" t="s">
        <v>388</v>
      </c>
      <c r="B35" t="s">
        <v>781</v>
      </c>
    </row>
    <row r="36" spans="1:2">
      <c r="A36" t="s">
        <v>407</v>
      </c>
      <c r="B36" t="s">
        <v>782</v>
      </c>
    </row>
    <row r="37" spans="1:2">
      <c r="A37" t="s">
        <v>409</v>
      </c>
      <c r="B37" t="s">
        <v>783</v>
      </c>
    </row>
    <row r="38" spans="1:2">
      <c r="A38" s="18" t="s">
        <v>412</v>
      </c>
      <c r="B38" s="19" t="s">
        <v>784</v>
      </c>
    </row>
    <row r="39" spans="1:2">
      <c r="A39" t="s">
        <v>416</v>
      </c>
      <c r="B39" t="s">
        <v>785</v>
      </c>
    </row>
    <row r="40" spans="1:2">
      <c r="A40" t="s">
        <v>786</v>
      </c>
      <c r="B40" t="s">
        <v>787</v>
      </c>
    </row>
    <row r="41" spans="1:2">
      <c r="A41" s="18" t="s">
        <v>423</v>
      </c>
      <c r="B41" t="s">
        <v>788</v>
      </c>
    </row>
    <row r="42" spans="1:2">
      <c r="A42" t="s">
        <v>789</v>
      </c>
      <c r="B42" t="s">
        <v>790</v>
      </c>
    </row>
    <row r="43" spans="1:2">
      <c r="A43" s="18" t="s">
        <v>438</v>
      </c>
      <c r="B43" t="s">
        <v>791</v>
      </c>
    </row>
    <row r="44" spans="1:2">
      <c r="A44" t="s">
        <v>792</v>
      </c>
      <c r="B44" t="s">
        <v>793</v>
      </c>
    </row>
    <row r="45" spans="1:2">
      <c r="A45" t="s">
        <v>447</v>
      </c>
      <c r="B45" t="s">
        <v>794</v>
      </c>
    </row>
    <row r="46" spans="1:2">
      <c r="A46" t="s">
        <v>452</v>
      </c>
      <c r="B46" s="19" t="s">
        <v>795</v>
      </c>
    </row>
    <row r="47" spans="1:2">
      <c r="A47" t="s">
        <v>796</v>
      </c>
      <c r="B47" t="s">
        <v>797</v>
      </c>
    </row>
    <row r="48" spans="1:2">
      <c r="A48" t="s">
        <v>798</v>
      </c>
      <c r="B48" t="s">
        <v>799</v>
      </c>
    </row>
    <row r="49" spans="1:2">
      <c r="A49" t="s">
        <v>800</v>
      </c>
      <c r="B49" t="s">
        <v>801</v>
      </c>
    </row>
    <row r="50" spans="1:2">
      <c r="A50" t="s">
        <v>478</v>
      </c>
      <c r="B50" t="s">
        <v>802</v>
      </c>
    </row>
    <row r="51" spans="1:2">
      <c r="A51" s="9" t="s">
        <v>803</v>
      </c>
      <c r="B51" t="s">
        <v>804</v>
      </c>
    </row>
    <row r="52" spans="1:2">
      <c r="A52" t="s">
        <v>523</v>
      </c>
      <c r="B52" t="s">
        <v>805</v>
      </c>
    </row>
    <row r="53" spans="1:2">
      <c r="A53" t="s">
        <v>526</v>
      </c>
      <c r="B53" t="s">
        <v>806</v>
      </c>
    </row>
    <row r="54" spans="1:2">
      <c r="A54" t="s">
        <v>531</v>
      </c>
      <c r="B54" t="s">
        <v>807</v>
      </c>
    </row>
    <row r="55" spans="1:2">
      <c r="A55" t="s">
        <v>538</v>
      </c>
      <c r="B55" t="s">
        <v>808</v>
      </c>
    </row>
    <row r="56" spans="1:2">
      <c r="A56" t="s">
        <v>560</v>
      </c>
      <c r="B56" t="s">
        <v>809</v>
      </c>
    </row>
    <row r="57" spans="1:2">
      <c r="A57" t="s">
        <v>810</v>
      </c>
      <c r="B57" t="s">
        <v>811</v>
      </c>
    </row>
    <row r="58" spans="1:2">
      <c r="A58" t="s">
        <v>812</v>
      </c>
      <c r="B58" t="s">
        <v>813</v>
      </c>
    </row>
    <row r="59" spans="1:2">
      <c r="A59" t="s">
        <v>578</v>
      </c>
      <c r="B59" t="s">
        <v>814</v>
      </c>
    </row>
    <row r="60" spans="1:2">
      <c r="A60" t="s">
        <v>815</v>
      </c>
      <c r="B60" t="s">
        <v>816</v>
      </c>
    </row>
    <row r="61" spans="1:2">
      <c r="A61" t="s">
        <v>594</v>
      </c>
      <c r="B61" t="s">
        <v>817</v>
      </c>
    </row>
    <row r="62" spans="1:2">
      <c r="A62" s="9" t="s">
        <v>818</v>
      </c>
      <c r="B62" t="s">
        <v>819</v>
      </c>
    </row>
    <row r="63" spans="1:2">
      <c r="A63" t="s">
        <v>820</v>
      </c>
      <c r="B63" t="s">
        <v>821</v>
      </c>
    </row>
    <row r="64" spans="1:2">
      <c r="A64" s="18" t="s">
        <v>608</v>
      </c>
      <c r="B64" t="s">
        <v>822</v>
      </c>
    </row>
    <row r="65" spans="1:2">
      <c r="A65" t="s">
        <v>823</v>
      </c>
      <c r="B65" t="s">
        <v>824</v>
      </c>
    </row>
    <row r="66" spans="1:2">
      <c r="A66" s="18" t="s">
        <v>616</v>
      </c>
      <c r="B66" t="s">
        <v>825</v>
      </c>
    </row>
    <row r="67" spans="1:2">
      <c r="A67" t="s">
        <v>619</v>
      </c>
      <c r="B67" t="s">
        <v>826</v>
      </c>
    </row>
    <row r="68" spans="1:2">
      <c r="A68" t="s">
        <v>827</v>
      </c>
      <c r="B68" t="s">
        <v>828</v>
      </c>
    </row>
    <row r="69" spans="1:2">
      <c r="A69" s="18" t="s">
        <v>829</v>
      </c>
      <c r="B69" t="s">
        <v>830</v>
      </c>
    </row>
    <row r="70" spans="1:2">
      <c r="A70" t="s">
        <v>831</v>
      </c>
      <c r="B70" t="s">
        <v>832</v>
      </c>
    </row>
    <row r="71" spans="1:2">
      <c r="A71" s="18" t="s">
        <v>638</v>
      </c>
      <c r="B71" t="s">
        <v>833</v>
      </c>
    </row>
    <row r="72" spans="1:2">
      <c r="A72" t="s">
        <v>654</v>
      </c>
      <c r="B72" t="s">
        <v>834</v>
      </c>
    </row>
    <row r="73" spans="1:2">
      <c r="A73" t="s">
        <v>666</v>
      </c>
      <c r="B73" t="s">
        <v>835</v>
      </c>
    </row>
    <row r="74" spans="1:2">
      <c r="A74" t="s">
        <v>836</v>
      </c>
      <c r="B74" t="s">
        <v>837</v>
      </c>
    </row>
    <row r="75" spans="1:2">
      <c r="A75" t="s">
        <v>838</v>
      </c>
      <c r="B75" t="s">
        <v>839</v>
      </c>
    </row>
    <row r="76" spans="1:2">
      <c r="A76" t="s">
        <v>685</v>
      </c>
      <c r="B76" t="s">
        <v>840</v>
      </c>
    </row>
    <row r="77" spans="1:2">
      <c r="A77" t="s">
        <v>841</v>
      </c>
      <c r="B77" t="s">
        <v>842</v>
      </c>
    </row>
    <row r="78" spans="1:2">
      <c r="A78" t="s">
        <v>693</v>
      </c>
      <c r="B78" t="s">
        <v>843</v>
      </c>
    </row>
    <row r="79" spans="1:2">
      <c r="A79" t="s">
        <v>696</v>
      </c>
      <c r="B79" t="s">
        <v>844</v>
      </c>
    </row>
    <row r="80" spans="1:2">
      <c r="A80" t="s">
        <v>845</v>
      </c>
      <c r="B80" t="s">
        <v>846</v>
      </c>
    </row>
    <row r="81" spans="1:2">
      <c r="A81" t="s">
        <v>847</v>
      </c>
      <c r="B81" s="19" t="s">
        <v>848</v>
      </c>
    </row>
    <row r="82" spans="1:2">
      <c r="A82" t="s">
        <v>849</v>
      </c>
      <c r="B82" t="s">
        <v>850</v>
      </c>
    </row>
    <row r="83" spans="1:2">
      <c r="A83" t="s">
        <v>851</v>
      </c>
      <c r="B83" t="s">
        <v>852</v>
      </c>
    </row>
    <row r="84" spans="1:2">
      <c r="A84" t="s">
        <v>717</v>
      </c>
      <c r="B84" t="s">
        <v>853</v>
      </c>
    </row>
    <row r="85" spans="1:2">
      <c r="A85" t="s">
        <v>726</v>
      </c>
      <c r="B85" t="s">
        <v>854</v>
      </c>
    </row>
    <row r="86" spans="1:2">
      <c r="A86" t="s">
        <v>26</v>
      </c>
      <c r="B86" t="s">
        <v>855</v>
      </c>
    </row>
    <row r="87" spans="1:2">
      <c r="A87" t="s">
        <v>44</v>
      </c>
      <c r="B87" t="s">
        <v>856</v>
      </c>
    </row>
    <row r="88" spans="1:2">
      <c r="A88" t="s">
        <v>47</v>
      </c>
      <c r="B88" s="19" t="s">
        <v>857</v>
      </c>
    </row>
    <row r="89" spans="1:2">
      <c r="A89" t="s">
        <v>51</v>
      </c>
      <c r="B89" t="s">
        <v>858</v>
      </c>
    </row>
    <row r="90" spans="1:2">
      <c r="A90" s="18" t="s">
        <v>62</v>
      </c>
      <c r="B90" t="s">
        <v>859</v>
      </c>
    </row>
    <row r="91" spans="1:2">
      <c r="A91" s="9" t="s">
        <v>65</v>
      </c>
      <c r="B91" t="s">
        <v>860</v>
      </c>
    </row>
    <row r="92" spans="1:2">
      <c r="A92" t="s">
        <v>68</v>
      </c>
      <c r="B92" t="s">
        <v>861</v>
      </c>
    </row>
    <row r="93" spans="1:2">
      <c r="A93" t="s">
        <v>75</v>
      </c>
      <c r="B93" t="s">
        <v>0</v>
      </c>
    </row>
    <row r="94" spans="1:2">
      <c r="A94" t="s">
        <v>81</v>
      </c>
      <c r="B94" t="s">
        <v>1</v>
      </c>
    </row>
    <row r="95" spans="1:2">
      <c r="A95" s="9" t="s">
        <v>89</v>
      </c>
      <c r="B95" s="19" t="s">
        <v>2</v>
      </c>
    </row>
    <row r="96" spans="1:2">
      <c r="A96" t="s">
        <v>3</v>
      </c>
      <c r="B96" t="s">
        <v>4</v>
      </c>
    </row>
    <row r="97" spans="1:2">
      <c r="A97" t="s">
        <v>5</v>
      </c>
      <c r="B97" t="s">
        <v>6</v>
      </c>
    </row>
    <row r="98" spans="1:2">
      <c r="A98" t="s">
        <v>7</v>
      </c>
      <c r="B98" t="s">
        <v>8</v>
      </c>
    </row>
    <row r="100" spans="1:2">
      <c r="A100" t="s">
        <v>9</v>
      </c>
    </row>
    <row r="101" spans="1:2">
      <c r="A101" t="s">
        <v>10</v>
      </c>
    </row>
  </sheetData>
  <phoneticPr fontId="19"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AppendixA</vt:lpstr>
      <vt:lpstr>References</vt:lpstr>
    </vt:vector>
  </TitlesOfParts>
  <Company>Museum für Naturkunde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melanie.hopkins</dc:creator>
  <cp:lastModifiedBy>Administrator</cp:lastModifiedBy>
  <dcterms:created xsi:type="dcterms:W3CDTF">2012-07-18T16:43:52Z</dcterms:created>
  <dcterms:modified xsi:type="dcterms:W3CDTF">2015-03-16T21:19:24Z</dcterms:modified>
</cp:coreProperties>
</file>